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7800" windowHeight="8268" activeTab="7"/>
  </bookViews>
  <sheets>
    <sheet name="1 неделя род.плата 5-9" sheetId="21" r:id="rId1"/>
    <sheet name="1 неделя род.плата (2)5-9" sheetId="22" r:id="rId2"/>
    <sheet name="2 неделя род.плата 5-9" sheetId="23" r:id="rId3"/>
    <sheet name="2 неделя род.плата(2) 5-9" sheetId="24" r:id="rId4"/>
    <sheet name="1 НЕДЕЛЯовз 5-9" sheetId="15" r:id="rId5"/>
    <sheet name="1 НЕДЕЛЯовз 5-9 (2)" sheetId="16" r:id="rId6"/>
    <sheet name="2 НЕДЕЛЯ овз5-9" sheetId="19" r:id="rId7"/>
    <sheet name="2 НЕДЕЛЯ овз5-9 (2)" sheetId="20" r:id="rId8"/>
  </sheets>
  <definedNames>
    <definedName name="_GoBack" localSheetId="1">'1 неделя род.плата (2)5-9'!#REF!</definedName>
    <definedName name="_GoBack" localSheetId="0">'1 неделя род.плата 5-9'!#REF!</definedName>
    <definedName name="_GoBack" localSheetId="4">'1 НЕДЕЛЯовз 5-9'!#REF!</definedName>
    <definedName name="_GoBack" localSheetId="5">'1 НЕДЕЛЯовз 5-9 (2)'!#REF!</definedName>
    <definedName name="_GoBack" localSheetId="6">'2 НЕДЕЛЯ овз5-9'!#REF!</definedName>
    <definedName name="_GoBack" localSheetId="7">'2 НЕДЕЛЯ овз5-9 (2)'!#REF!</definedName>
    <definedName name="_GoBack" localSheetId="2">'2 неделя род.плата 5-9'!#REF!</definedName>
    <definedName name="_GoBack" localSheetId="3">'2 неделя род.плата(2) 5-9'!#REF!</definedName>
    <definedName name="_xlnm.Print_Area" localSheetId="1">'1 неделя род.плата (2)5-9'!$A$1:$O$38</definedName>
    <definedName name="_xlnm.Print_Area" localSheetId="5">'1 НЕДЕЛЯовз 5-9 (2)'!$A$1:$O$37</definedName>
    <definedName name="_xlnm.Print_Area" localSheetId="6">'2 НЕДЕЛЯ овз5-9'!$A$1:$O$50</definedName>
    <definedName name="_xlnm.Print_Area" localSheetId="7">'2 НЕДЕЛЯ овз5-9 (2)'!$A$1:$O$48</definedName>
    <definedName name="_xlnm.Print_Area" localSheetId="2">'2 неделя род.плата 5-9'!$A$1:$O$46</definedName>
    <definedName name="_xlnm.Print_Area" localSheetId="3">'2 неделя род.плата(2) 5-9'!$A$1:$O$47</definedName>
  </definedNames>
  <calcPr calcId="162913"/>
</workbook>
</file>

<file path=xl/calcChain.xml><?xml version="1.0" encoding="utf-8"?>
<calcChain xmlns="http://schemas.openxmlformats.org/spreadsheetml/2006/main">
  <c r="O43" i="24" l="1"/>
  <c r="N43" i="24"/>
  <c r="M43" i="24"/>
  <c r="L43" i="24"/>
  <c r="K43" i="24"/>
  <c r="J43" i="24"/>
  <c r="I43" i="24"/>
  <c r="H43" i="24"/>
  <c r="G43" i="24"/>
  <c r="F43" i="24"/>
  <c r="E43" i="24"/>
  <c r="D43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O8" i="24"/>
  <c r="N8" i="24"/>
  <c r="M8" i="24"/>
  <c r="L8" i="24"/>
  <c r="K8" i="24"/>
  <c r="J8" i="24"/>
  <c r="I8" i="24"/>
  <c r="H8" i="24"/>
  <c r="G8" i="24"/>
  <c r="F8" i="24"/>
  <c r="E8" i="24"/>
  <c r="D8" i="24"/>
  <c r="O45" i="23"/>
  <c r="N45" i="23"/>
  <c r="M45" i="23"/>
  <c r="L45" i="23"/>
  <c r="K45" i="23"/>
  <c r="J45" i="23"/>
  <c r="I45" i="23"/>
  <c r="H45" i="23"/>
  <c r="G45" i="23"/>
  <c r="F45" i="23"/>
  <c r="E45" i="23"/>
  <c r="D45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O35" i="22"/>
  <c r="N35" i="22"/>
  <c r="M35" i="22"/>
  <c r="L35" i="22"/>
  <c r="K35" i="22"/>
  <c r="J35" i="22"/>
  <c r="I35" i="22"/>
  <c r="H35" i="22"/>
  <c r="G35" i="22"/>
  <c r="F35" i="22"/>
  <c r="E35" i="22"/>
  <c r="D35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O57" i="21"/>
  <c r="N57" i="21"/>
  <c r="M57" i="21"/>
  <c r="L57" i="21"/>
  <c r="K57" i="21"/>
  <c r="J57" i="21"/>
  <c r="I57" i="21"/>
  <c r="H57" i="21"/>
  <c r="G57" i="21"/>
  <c r="F57" i="21"/>
  <c r="E57" i="21"/>
  <c r="D57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F45" i="24" l="1"/>
  <c r="F46" i="24" s="1"/>
  <c r="J45" i="24"/>
  <c r="J46" i="24" s="1"/>
  <c r="N45" i="24"/>
  <c r="N46" i="24" s="1"/>
  <c r="E59" i="15"/>
  <c r="E37" i="22" s="1"/>
  <c r="E38" i="22" s="1"/>
  <c r="F59" i="15"/>
  <c r="G59" i="15"/>
  <c r="H59" i="15"/>
  <c r="I59" i="15"/>
  <c r="I37" i="22" s="1"/>
  <c r="I38" i="22" s="1"/>
  <c r="J59" i="15"/>
  <c r="K59" i="15"/>
  <c r="L59" i="15"/>
  <c r="M59" i="15"/>
  <c r="M37" i="22" s="1"/>
  <c r="M38" i="22" s="1"/>
  <c r="N59" i="15"/>
  <c r="O59" i="15"/>
  <c r="D59" i="15"/>
  <c r="D37" i="22" s="1"/>
  <c r="D38" i="22" s="1"/>
  <c r="E34" i="16"/>
  <c r="F34" i="16"/>
  <c r="G34" i="16"/>
  <c r="H34" i="16"/>
  <c r="I34" i="16"/>
  <c r="J34" i="16"/>
  <c r="K34" i="16"/>
  <c r="L34" i="16"/>
  <c r="M34" i="16"/>
  <c r="N34" i="16"/>
  <c r="O34" i="16"/>
  <c r="D34" i="16"/>
  <c r="D36" i="16" s="1"/>
  <c r="D37" i="16" s="1"/>
  <c r="E12" i="16"/>
  <c r="F12" i="16"/>
  <c r="G12" i="16"/>
  <c r="H12" i="16"/>
  <c r="I12" i="16"/>
  <c r="J12" i="16"/>
  <c r="K12" i="16"/>
  <c r="L12" i="16"/>
  <c r="M12" i="16"/>
  <c r="N12" i="16"/>
  <c r="O12" i="16"/>
  <c r="D12" i="16"/>
  <c r="F16" i="15"/>
  <c r="E44" i="20"/>
  <c r="F44" i="20"/>
  <c r="G44" i="20"/>
  <c r="H44" i="20"/>
  <c r="I44" i="20"/>
  <c r="J44" i="20"/>
  <c r="K44" i="20"/>
  <c r="L44" i="20"/>
  <c r="M44" i="20"/>
  <c r="N44" i="20"/>
  <c r="O44" i="20"/>
  <c r="D44" i="20"/>
  <c r="E30" i="20"/>
  <c r="F30" i="20"/>
  <c r="G30" i="20"/>
  <c r="H30" i="20"/>
  <c r="I30" i="20"/>
  <c r="J30" i="20"/>
  <c r="K30" i="20"/>
  <c r="L30" i="20"/>
  <c r="M30" i="20"/>
  <c r="N30" i="20"/>
  <c r="O30" i="20"/>
  <c r="D30" i="20"/>
  <c r="E22" i="20"/>
  <c r="F22" i="20"/>
  <c r="G22" i="20"/>
  <c r="H22" i="20"/>
  <c r="I22" i="20"/>
  <c r="J22" i="20"/>
  <c r="K22" i="20"/>
  <c r="L22" i="20"/>
  <c r="M22" i="20"/>
  <c r="N22" i="20"/>
  <c r="O22" i="20"/>
  <c r="D22" i="20"/>
  <c r="E9" i="20"/>
  <c r="F9" i="20"/>
  <c r="G9" i="20"/>
  <c r="H9" i="20"/>
  <c r="I9" i="20"/>
  <c r="J9" i="20"/>
  <c r="K9" i="20"/>
  <c r="L9" i="20"/>
  <c r="M9" i="20"/>
  <c r="N9" i="20"/>
  <c r="O9" i="20"/>
  <c r="D9" i="20"/>
  <c r="E49" i="19"/>
  <c r="F49" i="19"/>
  <c r="G49" i="19"/>
  <c r="H49" i="19"/>
  <c r="I49" i="19"/>
  <c r="J49" i="19"/>
  <c r="K49" i="19"/>
  <c r="L49" i="19"/>
  <c r="M49" i="19"/>
  <c r="N49" i="19"/>
  <c r="O49" i="19"/>
  <c r="D49" i="19"/>
  <c r="E42" i="19"/>
  <c r="F42" i="19"/>
  <c r="G42" i="19"/>
  <c r="H42" i="19"/>
  <c r="I42" i="19"/>
  <c r="J42" i="19"/>
  <c r="K42" i="19"/>
  <c r="L42" i="19"/>
  <c r="M42" i="19"/>
  <c r="N42" i="19"/>
  <c r="O42" i="19"/>
  <c r="D42" i="19"/>
  <c r="E35" i="19"/>
  <c r="F35" i="19"/>
  <c r="G35" i="19"/>
  <c r="H35" i="19"/>
  <c r="I35" i="19"/>
  <c r="J35" i="19"/>
  <c r="K35" i="19"/>
  <c r="L35" i="19"/>
  <c r="M35" i="19"/>
  <c r="N35" i="19"/>
  <c r="O35" i="19"/>
  <c r="D35" i="19"/>
  <c r="E27" i="19"/>
  <c r="F27" i="19"/>
  <c r="G27" i="19"/>
  <c r="H27" i="19"/>
  <c r="I27" i="19"/>
  <c r="J27" i="19"/>
  <c r="K27" i="19"/>
  <c r="L27" i="19"/>
  <c r="M27" i="19"/>
  <c r="N27" i="19"/>
  <c r="O27" i="19"/>
  <c r="D27" i="19"/>
  <c r="E19" i="19"/>
  <c r="F19" i="19"/>
  <c r="G19" i="19"/>
  <c r="H19" i="19"/>
  <c r="I19" i="19"/>
  <c r="J19" i="19"/>
  <c r="K19" i="19"/>
  <c r="L19" i="19"/>
  <c r="M19" i="19"/>
  <c r="N19" i="19"/>
  <c r="O19" i="19"/>
  <c r="D19" i="19"/>
  <c r="E11" i="19"/>
  <c r="F11" i="19"/>
  <c r="G11" i="19"/>
  <c r="H11" i="19"/>
  <c r="I11" i="19"/>
  <c r="J11" i="19"/>
  <c r="K11" i="19"/>
  <c r="L11" i="19"/>
  <c r="M11" i="19"/>
  <c r="N11" i="19"/>
  <c r="O11" i="19"/>
  <c r="D11" i="19"/>
  <c r="E27" i="16"/>
  <c r="E36" i="16" s="1"/>
  <c r="E37" i="16" s="1"/>
  <c r="F27" i="16"/>
  <c r="G27" i="16"/>
  <c r="G36" i="16" s="1"/>
  <c r="G37" i="16" s="1"/>
  <c r="H27" i="16"/>
  <c r="I27" i="16"/>
  <c r="I36" i="16" s="1"/>
  <c r="I37" i="16" s="1"/>
  <c r="J27" i="16"/>
  <c r="K27" i="16"/>
  <c r="K36" i="16" s="1"/>
  <c r="K37" i="16" s="1"/>
  <c r="L27" i="16"/>
  <c r="M27" i="16"/>
  <c r="M36" i="16" s="1"/>
  <c r="M37" i="16" s="1"/>
  <c r="N27" i="16"/>
  <c r="O27" i="16"/>
  <c r="O36" i="16" s="1"/>
  <c r="O37" i="16" s="1"/>
  <c r="D27" i="16"/>
  <c r="E19" i="16"/>
  <c r="F19" i="16"/>
  <c r="G19" i="16"/>
  <c r="H19" i="16"/>
  <c r="I19" i="16"/>
  <c r="J19" i="16"/>
  <c r="K19" i="16"/>
  <c r="L19" i="16"/>
  <c r="M19" i="16"/>
  <c r="N19" i="16"/>
  <c r="O19" i="16"/>
  <c r="D19" i="16"/>
  <c r="E51" i="15"/>
  <c r="F51" i="15"/>
  <c r="G51" i="15"/>
  <c r="G37" i="22" s="1"/>
  <c r="G38" i="22" s="1"/>
  <c r="H51" i="15"/>
  <c r="I51" i="15"/>
  <c r="J51" i="15"/>
  <c r="K51" i="15"/>
  <c r="K37" i="22" s="1"/>
  <c r="K38" i="22" s="1"/>
  <c r="L51" i="15"/>
  <c r="M51" i="15"/>
  <c r="N51" i="15"/>
  <c r="O51" i="15"/>
  <c r="O37" i="22" s="1"/>
  <c r="O38" i="22" s="1"/>
  <c r="D51" i="15"/>
  <c r="E42" i="15"/>
  <c r="F42" i="15"/>
  <c r="G42" i="15"/>
  <c r="H42" i="15"/>
  <c r="I42" i="15"/>
  <c r="J42" i="15"/>
  <c r="K42" i="15"/>
  <c r="L42" i="15"/>
  <c r="M42" i="15"/>
  <c r="N42" i="15"/>
  <c r="O42" i="15"/>
  <c r="D42" i="15"/>
  <c r="E34" i="15"/>
  <c r="F34" i="15"/>
  <c r="G34" i="15"/>
  <c r="H34" i="15"/>
  <c r="I34" i="15"/>
  <c r="J34" i="15"/>
  <c r="K34" i="15"/>
  <c r="L34" i="15"/>
  <c r="M34" i="15"/>
  <c r="N34" i="15"/>
  <c r="O34" i="15"/>
  <c r="D34" i="15"/>
  <c r="E23" i="15"/>
  <c r="F23" i="15"/>
  <c r="G23" i="15"/>
  <c r="H23" i="15"/>
  <c r="I23" i="15"/>
  <c r="J23" i="15"/>
  <c r="K23" i="15"/>
  <c r="L23" i="15"/>
  <c r="M23" i="15"/>
  <c r="N23" i="15"/>
  <c r="O23" i="15"/>
  <c r="D23" i="15"/>
  <c r="E16" i="15"/>
  <c r="G16" i="15"/>
  <c r="H16" i="15"/>
  <c r="I16" i="15"/>
  <c r="J16" i="15"/>
  <c r="K16" i="15"/>
  <c r="L16" i="15"/>
  <c r="M16" i="15"/>
  <c r="N16" i="15"/>
  <c r="O16" i="15"/>
  <c r="D16" i="15"/>
  <c r="O46" i="20" l="1"/>
  <c r="O47" i="20" s="1"/>
  <c r="M46" i="20"/>
  <c r="M47" i="20" s="1"/>
  <c r="K46" i="20"/>
  <c r="K47" i="20" s="1"/>
  <c r="I46" i="20"/>
  <c r="I47" i="20" s="1"/>
  <c r="G46" i="20"/>
  <c r="G47" i="20" s="1"/>
  <c r="E46" i="20"/>
  <c r="E47" i="20" s="1"/>
  <c r="N36" i="16"/>
  <c r="N37" i="16" s="1"/>
  <c r="L36" i="16"/>
  <c r="L37" i="16" s="1"/>
  <c r="J36" i="16"/>
  <c r="J37" i="16" s="1"/>
  <c r="H36" i="16"/>
  <c r="H37" i="16" s="1"/>
  <c r="F36" i="16"/>
  <c r="F37" i="16" s="1"/>
  <c r="N37" i="22"/>
  <c r="N38" i="22" s="1"/>
  <c r="J37" i="22"/>
  <c r="J38" i="22" s="1"/>
  <c r="F37" i="22"/>
  <c r="F38" i="22" s="1"/>
  <c r="O45" i="24"/>
  <c r="O46" i="24" s="1"/>
  <c r="K45" i="24"/>
  <c r="K46" i="24" s="1"/>
  <c r="G45" i="24"/>
  <c r="G46" i="24" s="1"/>
  <c r="D46" i="20"/>
  <c r="D47" i="20" s="1"/>
  <c r="N46" i="20"/>
  <c r="N47" i="20" s="1"/>
  <c r="L46" i="20"/>
  <c r="L47" i="20" s="1"/>
  <c r="J46" i="20"/>
  <c r="J47" i="20" s="1"/>
  <c r="H46" i="20"/>
  <c r="H47" i="20" s="1"/>
  <c r="F46" i="20"/>
  <c r="F47" i="20" s="1"/>
  <c r="L37" i="22"/>
  <c r="L38" i="22" s="1"/>
  <c r="H37" i="22"/>
  <c r="H38" i="22" s="1"/>
  <c r="M45" i="24"/>
  <c r="M46" i="24" s="1"/>
  <c r="I45" i="24"/>
  <c r="I46" i="24" s="1"/>
  <c r="E45" i="24"/>
  <c r="E46" i="24" s="1"/>
  <c r="L45" i="24"/>
  <c r="L46" i="24" s="1"/>
  <c r="H45" i="24"/>
  <c r="H46" i="24" s="1"/>
  <c r="D45" i="24"/>
  <c r="D46" i="24" s="1"/>
</calcChain>
</file>

<file path=xl/sharedStrings.xml><?xml version="1.0" encoding="utf-8"?>
<sst xmlns="http://schemas.openxmlformats.org/spreadsheetml/2006/main" count="596" uniqueCount="159">
  <si>
    <t>ЗАВТРАК:</t>
  </si>
  <si>
    <t>ОБЕД:</t>
  </si>
  <si>
    <t>гречка</t>
  </si>
  <si>
    <t>10</t>
  </si>
  <si>
    <t>20</t>
  </si>
  <si>
    <t>чай</t>
  </si>
  <si>
    <t>Са</t>
  </si>
  <si>
    <t>Mg</t>
  </si>
  <si>
    <t>Fe</t>
  </si>
  <si>
    <r>
      <t>B</t>
    </r>
    <r>
      <rPr>
        <b/>
        <sz val="5"/>
        <color indexed="8"/>
        <rFont val="Times New Roman"/>
        <family val="1"/>
        <charset val="204"/>
      </rPr>
      <t>1</t>
    </r>
  </si>
  <si>
    <t>С</t>
  </si>
  <si>
    <t>А</t>
  </si>
  <si>
    <t>Минеральные вещества, мг</t>
  </si>
  <si>
    <t>Витамины, мг</t>
  </si>
  <si>
    <t>100</t>
  </si>
  <si>
    <t>хлеб пшеничный</t>
  </si>
  <si>
    <t>чай с сахаром</t>
  </si>
  <si>
    <t>15</t>
  </si>
  <si>
    <t>200</t>
  </si>
  <si>
    <t>сок</t>
  </si>
  <si>
    <t>яблоко</t>
  </si>
  <si>
    <t>№ рец.</t>
  </si>
  <si>
    <t>Прием пищи, наименование блюда</t>
  </si>
  <si>
    <t>Масса порции</t>
  </si>
  <si>
    <t>Итого</t>
  </si>
  <si>
    <t>Е</t>
  </si>
  <si>
    <r>
      <t xml:space="preserve">Неделя: </t>
    </r>
    <r>
      <rPr>
        <sz val="10"/>
        <color indexed="8"/>
        <rFont val="Times New Roman"/>
        <family val="1"/>
        <charset val="204"/>
      </rPr>
      <t>первая</t>
    </r>
  </si>
  <si>
    <t>Энерг. ценность (к/кал)</t>
  </si>
  <si>
    <t>Р</t>
  </si>
  <si>
    <t>180</t>
  </si>
  <si>
    <t>50</t>
  </si>
  <si>
    <t>Пищевые вещества, г</t>
  </si>
  <si>
    <t>Б</t>
  </si>
  <si>
    <t>Ж</t>
  </si>
  <si>
    <t>У</t>
  </si>
  <si>
    <t>масло сливочное (порциями)</t>
  </si>
  <si>
    <t>сыр (порциями)</t>
  </si>
  <si>
    <t>суп молочный вермишель</t>
  </si>
  <si>
    <t>напиток цикорий</t>
  </si>
  <si>
    <t>150</t>
  </si>
  <si>
    <t>60</t>
  </si>
  <si>
    <t>каша молочная геркулесовая</t>
  </si>
  <si>
    <t>40</t>
  </si>
  <si>
    <t>суп молочный пшенный</t>
  </si>
  <si>
    <t>кисель</t>
  </si>
  <si>
    <t>Неделя: вторая</t>
  </si>
  <si>
    <t>компот из сухофруктов</t>
  </si>
  <si>
    <t>компот из яблок</t>
  </si>
  <si>
    <t>ПРИМЕРНОЕ ДЕСЯТИДНЕВНОЕ МЕНЮ</t>
  </si>
  <si>
    <r>
      <t xml:space="preserve">1 День: </t>
    </r>
    <r>
      <rPr>
        <sz val="10"/>
        <color indexed="8"/>
        <rFont val="Times New Roman"/>
        <family val="1"/>
        <charset val="204"/>
      </rPr>
      <t>понедельник</t>
    </r>
  </si>
  <si>
    <r>
      <t xml:space="preserve">6 День: </t>
    </r>
    <r>
      <rPr>
        <sz val="10"/>
        <color indexed="8"/>
        <rFont val="Times New Roman"/>
        <family val="1"/>
        <charset val="204"/>
      </rPr>
      <t>понедельник</t>
    </r>
  </si>
  <si>
    <t>7 День: вторник</t>
  </si>
  <si>
    <r>
      <t>8 День:</t>
    </r>
    <r>
      <rPr>
        <sz val="10"/>
        <color indexed="8"/>
        <rFont val="Times New Roman"/>
        <family val="1"/>
        <charset val="204"/>
      </rPr>
      <t xml:space="preserve"> среда</t>
    </r>
  </si>
  <si>
    <t>9 День: четверг</t>
  </si>
  <si>
    <r>
      <t>10 День:</t>
    </r>
    <r>
      <rPr>
        <sz val="10"/>
        <color indexed="8"/>
        <rFont val="Times New Roman"/>
        <family val="1"/>
        <charset val="204"/>
      </rPr>
      <t xml:space="preserve"> пятница</t>
    </r>
  </si>
  <si>
    <r>
      <t>2 День:</t>
    </r>
    <r>
      <rPr>
        <sz val="10"/>
        <color indexed="8"/>
        <rFont val="Times New Roman"/>
        <family val="1"/>
        <charset val="204"/>
      </rPr>
      <t xml:space="preserve"> вторник</t>
    </r>
  </si>
  <si>
    <t>3 День: среда</t>
  </si>
  <si>
    <r>
      <t>4 День:</t>
    </r>
    <r>
      <rPr>
        <sz val="10"/>
        <color indexed="8"/>
        <rFont val="Times New Roman"/>
        <family val="1"/>
        <charset val="204"/>
      </rPr>
      <t xml:space="preserve"> четверг</t>
    </r>
  </si>
  <si>
    <r>
      <t xml:space="preserve">5 День: </t>
    </r>
    <r>
      <rPr>
        <sz val="10"/>
        <color indexed="8"/>
        <rFont val="Times New Roman"/>
        <family val="1"/>
        <charset val="204"/>
      </rPr>
      <t>пятница</t>
    </r>
  </si>
  <si>
    <t>ВСЕГО</t>
  </si>
  <si>
    <t>МКОУ ООШ ИМ. Г.И. РАДДЕ                                                                УТВЕРЖДАЮ: ДИРЕКТОР                                     ЕРШОВА П.А.</t>
  </si>
  <si>
    <t>для бесплатного горячего питания обучающихся с ограниченными возможностями здоровья(ОВЗ)</t>
  </si>
  <si>
    <t>250</t>
  </si>
  <si>
    <t>80</t>
  </si>
  <si>
    <t>200/20</t>
  </si>
  <si>
    <t>итого</t>
  </si>
  <si>
    <t>9День: четверг</t>
  </si>
  <si>
    <r>
      <t>10День:</t>
    </r>
    <r>
      <rPr>
        <sz val="10"/>
        <color indexed="8"/>
        <rFont val="Times New Roman"/>
        <family val="1"/>
        <charset val="204"/>
      </rPr>
      <t xml:space="preserve"> пятница</t>
    </r>
  </si>
  <si>
    <r>
      <t xml:space="preserve">Возрастная категория: </t>
    </r>
    <r>
      <rPr>
        <sz val="10"/>
        <color indexed="8"/>
        <rFont val="Times New Roman"/>
        <family val="1"/>
        <charset val="204"/>
      </rPr>
      <t>с 11  и старше</t>
    </r>
  </si>
  <si>
    <t>Сезон: осенне-зимний-весенний</t>
  </si>
  <si>
    <t>омлет натуральный запеченный</t>
  </si>
  <si>
    <t>зеленый горошек(консерв)</t>
  </si>
  <si>
    <t>кофейный напиток</t>
  </si>
  <si>
    <t>огурец свежий</t>
  </si>
  <si>
    <t>картофельное пюре</t>
  </si>
  <si>
    <t>чай с сахаром и лимоном</t>
  </si>
  <si>
    <t>каша молочная гречневая</t>
  </si>
  <si>
    <t>ИТОГО:</t>
  </si>
  <si>
    <t>салат из свеклы</t>
  </si>
  <si>
    <t>икра кабачковая</t>
  </si>
  <si>
    <t>щи из свежей капусты  с картофелем</t>
  </si>
  <si>
    <t>хлеб ржаной</t>
  </si>
  <si>
    <t>250/20</t>
  </si>
  <si>
    <t>каша гречневая рассыпчатая</t>
  </si>
  <si>
    <t>борщ с картофелем и фасолью (мясом)</t>
  </si>
  <si>
    <t>плов из птицы</t>
  </si>
  <si>
    <t>суп картофельный с фрикадельками мясными</t>
  </si>
  <si>
    <t>компот из ягод(св.замороженных)</t>
  </si>
  <si>
    <t>винегрет</t>
  </si>
  <si>
    <t>250/10</t>
  </si>
  <si>
    <t>чай с лимоном</t>
  </si>
  <si>
    <t>компот из смеси сух.фруктов</t>
  </si>
  <si>
    <t>макаронные изделия отварные</t>
  </si>
  <si>
    <t>колбаса</t>
  </si>
  <si>
    <t>салат из моркови с яблоком</t>
  </si>
  <si>
    <t>каша овсянная "Геркулес" жидкая</t>
  </si>
  <si>
    <t>сыр порциями</t>
  </si>
  <si>
    <t>кисель из концентрата ягодного</t>
  </si>
  <si>
    <t>140</t>
  </si>
  <si>
    <t>яйца вареные</t>
  </si>
  <si>
    <t>каша молочная "Дружба"</t>
  </si>
  <si>
    <t>котлеты картофельные</t>
  </si>
  <si>
    <t>салат из зеленого горошка</t>
  </si>
  <si>
    <t>чай сахаром и лимоном</t>
  </si>
  <si>
    <t>суп молочный с рисовой крупой</t>
  </si>
  <si>
    <t>макаронные изделия с тертым сыром</t>
  </si>
  <si>
    <t>масло порциями</t>
  </si>
  <si>
    <t>каша молочная манная</t>
  </si>
  <si>
    <t>котлета мясная</t>
  </si>
  <si>
    <t>суп гороховый</t>
  </si>
  <si>
    <t>овощное рагу</t>
  </si>
  <si>
    <t>суп рыбный</t>
  </si>
  <si>
    <t>тефтели мясные</t>
  </si>
  <si>
    <t>80/80</t>
  </si>
  <si>
    <t>кисель из ягод</t>
  </si>
  <si>
    <t>жаркое по-домашнему</t>
  </si>
  <si>
    <t>80/160</t>
  </si>
  <si>
    <t>суп овощной</t>
  </si>
  <si>
    <t>рис отварной</t>
  </si>
  <si>
    <t>рыба тушенная</t>
  </si>
  <si>
    <t>рассольник</t>
  </si>
  <si>
    <t>салат из морской капусты с рас.маслом</t>
  </si>
  <si>
    <t>макароны отварные</t>
  </si>
  <si>
    <t>сосиска отварная</t>
  </si>
  <si>
    <t>салат из кукурузы сладкой консерв.</t>
  </si>
  <si>
    <t>свекольник</t>
  </si>
  <si>
    <t>плов с мясом</t>
  </si>
  <si>
    <t>100/50</t>
  </si>
  <si>
    <t>суп карт.с клецками</t>
  </si>
  <si>
    <t>курица отварная</t>
  </si>
  <si>
    <t>компот из сух.фруктов</t>
  </si>
  <si>
    <t>салат из свеклы с зеленым горошком</t>
  </si>
  <si>
    <t>салат из отварной моркови с сыром</t>
  </si>
  <si>
    <t>суп картоф.с пшеном</t>
  </si>
  <si>
    <t>гуляш из отварного мяса</t>
  </si>
  <si>
    <t>85</t>
  </si>
  <si>
    <t>компот из чернослива</t>
  </si>
  <si>
    <t>салат из св.огурцов</t>
  </si>
  <si>
    <t>180/5</t>
  </si>
  <si>
    <t>сырники из творога со сметаной</t>
  </si>
  <si>
    <t>150/10</t>
  </si>
  <si>
    <t>апельсин</t>
  </si>
  <si>
    <t>для горячего питания обучающихся(родительская плата)</t>
  </si>
  <si>
    <t>суп молочный гречневый</t>
  </si>
  <si>
    <t>суп картофельный с пшеном</t>
  </si>
  <si>
    <t>суп из овощей с курой и сметаной</t>
  </si>
  <si>
    <t>сырники со сгущенкой</t>
  </si>
  <si>
    <t>суп с домашней лапшой</t>
  </si>
  <si>
    <t>чай с сахаром илимоном</t>
  </si>
  <si>
    <t>суп с макароными изд.</t>
  </si>
  <si>
    <t>жаркое по домашнему</t>
  </si>
  <si>
    <t>котлета</t>
  </si>
  <si>
    <t>щи из.св.капусты</t>
  </si>
  <si>
    <t>гречка с печенью</t>
  </si>
  <si>
    <t>компот из кураги</t>
  </si>
  <si>
    <t>каша из риса и пшена</t>
  </si>
  <si>
    <t>оладьи</t>
  </si>
  <si>
    <t>сгушенка</t>
  </si>
  <si>
    <t>МКОУ ООШ ИМ. Г.И. РАДДЕ                                                                УТВЕРЖДАЮ: и.о.директора                                   Димова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</si>
</sst>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4" borderId="10" xfId="0" applyNumberFormat="1" applyFont="1" applyFill="1" applyBorder="1" applyAlignment="1">
      <alignment horizontal="right" vertical="center" wrapText="1"/>
    </xf>
    <xf numFmtId="0" fontId="3" fillId="4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2" fontId="3" fillId="3" borderId="2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9" fontId="3" fillId="3" borderId="10" xfId="0" applyNumberFormat="1" applyFont="1" applyFill="1" applyBorder="1" applyAlignment="1">
      <alignment horizontal="right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="90" zoomScaleSheetLayoutView="90" workbookViewId="0">
      <selection activeCell="A39" sqref="A39:XFD39"/>
    </sheetView>
  </sheetViews>
  <sheetFormatPr defaultColWidth="9.109375" defaultRowHeight="13.2" x14ac:dyDescent="0.3"/>
  <cols>
    <col min="1" max="1" width="4.5546875" style="53" customWidth="1"/>
    <col min="2" max="2" width="27.6640625" style="2" customWidth="1"/>
    <col min="3" max="3" width="8.44140625" style="2" customWidth="1"/>
    <col min="4" max="4" width="5.5546875" style="53" customWidth="1"/>
    <col min="5" max="5" width="5.33203125" style="53" customWidth="1"/>
    <col min="6" max="6" width="6.5546875" style="53" customWidth="1"/>
    <col min="7" max="7" width="9.109375" style="53" customWidth="1"/>
    <col min="8" max="8" width="4.88671875" style="26" customWidth="1"/>
    <col min="9" max="9" width="5.109375" style="26" customWidth="1"/>
    <col min="10" max="10" width="6.109375" style="26" customWidth="1"/>
    <col min="11" max="11" width="6.33203125" style="53" customWidth="1"/>
    <col min="12" max="12" width="6.44140625" style="26" customWidth="1"/>
    <col min="13" max="14" width="6.109375" style="26" customWidth="1"/>
    <col min="15" max="15" width="5.5546875" style="26" customWidth="1"/>
    <col min="16" max="16384" width="9.109375" style="2"/>
  </cols>
  <sheetData>
    <row r="1" spans="1:15" ht="24" customHeight="1" x14ac:dyDescent="0.3">
      <c r="A1" s="81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1.75" customHeight="1" x14ac:dyDescent="0.3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1.75" customHeight="1" x14ac:dyDescent="0.3">
      <c r="A3" s="67" t="s">
        <v>142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4.25" customHeight="1" x14ac:dyDescent="0.3">
      <c r="A4" s="82" t="s">
        <v>26</v>
      </c>
      <c r="B4" s="82"/>
      <c r="C4" s="68" t="s">
        <v>69</v>
      </c>
      <c r="D4" s="68"/>
      <c r="E4" s="68"/>
      <c r="F4" s="68"/>
      <c r="G4" s="68"/>
      <c r="H4" s="68"/>
      <c r="I4" s="68"/>
      <c r="J4" s="68"/>
      <c r="L4" s="54"/>
      <c r="M4" s="54"/>
      <c r="N4" s="54"/>
      <c r="O4" s="54"/>
    </row>
    <row r="5" spans="1:15" ht="19.5" customHeight="1" x14ac:dyDescent="0.3">
      <c r="A5" s="82" t="s">
        <v>68</v>
      </c>
      <c r="B5" s="82"/>
      <c r="C5" s="61"/>
      <c r="D5" s="54"/>
      <c r="E5" s="54"/>
      <c r="F5" s="54"/>
      <c r="G5" s="54"/>
      <c r="H5" s="54"/>
      <c r="I5" s="54"/>
      <c r="J5" s="54"/>
      <c r="L5" s="54"/>
      <c r="M5" s="54"/>
      <c r="N5" s="54"/>
      <c r="O5" s="54"/>
    </row>
    <row r="6" spans="1:15" ht="14.25" customHeight="1" thickBot="1" x14ac:dyDescent="0.35">
      <c r="A6" s="83" t="s">
        <v>49</v>
      </c>
      <c r="B6" s="83"/>
      <c r="C6" s="54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7" customHeight="1" x14ac:dyDescent="0.3">
      <c r="A7" s="74" t="s">
        <v>21</v>
      </c>
      <c r="B7" s="74" t="s">
        <v>22</v>
      </c>
      <c r="C7" s="77" t="s">
        <v>23</v>
      </c>
      <c r="D7" s="79" t="s">
        <v>31</v>
      </c>
      <c r="E7" s="72"/>
      <c r="F7" s="72"/>
      <c r="G7" s="74" t="s">
        <v>27</v>
      </c>
      <c r="H7" s="71" t="s">
        <v>13</v>
      </c>
      <c r="I7" s="72"/>
      <c r="J7" s="72"/>
      <c r="K7" s="73"/>
      <c r="L7" s="71" t="s">
        <v>12</v>
      </c>
      <c r="M7" s="72"/>
      <c r="N7" s="72"/>
      <c r="O7" s="73"/>
    </row>
    <row r="8" spans="1:15" ht="15" customHeight="1" x14ac:dyDescent="0.3">
      <c r="A8" s="75"/>
      <c r="B8" s="75"/>
      <c r="C8" s="78"/>
      <c r="D8" s="73" t="s">
        <v>32</v>
      </c>
      <c r="E8" s="80" t="s">
        <v>33</v>
      </c>
      <c r="F8" s="71" t="s">
        <v>34</v>
      </c>
      <c r="G8" s="75"/>
      <c r="H8" s="69" t="s">
        <v>9</v>
      </c>
      <c r="I8" s="69" t="s">
        <v>10</v>
      </c>
      <c r="J8" s="69" t="s">
        <v>11</v>
      </c>
      <c r="K8" s="69" t="s">
        <v>25</v>
      </c>
      <c r="L8" s="69" t="s">
        <v>6</v>
      </c>
      <c r="M8" s="69" t="s">
        <v>28</v>
      </c>
      <c r="N8" s="69" t="s">
        <v>7</v>
      </c>
      <c r="O8" s="69" t="s">
        <v>8</v>
      </c>
    </row>
    <row r="9" spans="1:15" ht="28.5" customHeight="1" x14ac:dyDescent="0.3">
      <c r="A9" s="76"/>
      <c r="B9" s="76"/>
      <c r="C9" s="78"/>
      <c r="D9" s="73"/>
      <c r="E9" s="80"/>
      <c r="F9" s="71"/>
      <c r="G9" s="76"/>
      <c r="H9" s="70"/>
      <c r="I9" s="70"/>
      <c r="J9" s="70"/>
      <c r="K9" s="70"/>
      <c r="L9" s="70"/>
      <c r="M9" s="70"/>
      <c r="N9" s="70"/>
      <c r="O9" s="70"/>
    </row>
    <row r="10" spans="1:15" ht="14.25" customHeight="1" x14ac:dyDescent="0.3">
      <c r="A10" s="60"/>
      <c r="B10" s="1" t="s">
        <v>0</v>
      </c>
      <c r="C10" s="4"/>
      <c r="D10" s="21"/>
      <c r="E10" s="60"/>
      <c r="F10" s="60"/>
      <c r="G10" s="60"/>
      <c r="H10" s="22"/>
      <c r="I10" s="22"/>
      <c r="J10" s="22"/>
      <c r="K10" s="22"/>
      <c r="L10" s="22"/>
      <c r="M10" s="22"/>
      <c r="N10" s="22"/>
      <c r="O10" s="22"/>
    </row>
    <row r="11" spans="1:15" ht="20.25" customHeight="1" x14ac:dyDescent="0.3">
      <c r="A11" s="15">
        <v>21</v>
      </c>
      <c r="B11" s="14" t="s">
        <v>107</v>
      </c>
      <c r="C11" s="4">
        <v>150</v>
      </c>
      <c r="D11" s="17">
        <v>3.38</v>
      </c>
      <c r="E11" s="18">
        <v>3.26</v>
      </c>
      <c r="F11" s="18">
        <v>24.4</v>
      </c>
      <c r="G11" s="18">
        <v>140.46</v>
      </c>
      <c r="H11" s="18">
        <v>0.09</v>
      </c>
      <c r="I11" s="18">
        <v>0</v>
      </c>
      <c r="J11" s="18">
        <v>0</v>
      </c>
      <c r="K11" s="18">
        <v>0.1</v>
      </c>
      <c r="L11" s="18">
        <v>17.899999999999999</v>
      </c>
      <c r="M11" s="18">
        <v>107.9</v>
      </c>
      <c r="N11" s="18">
        <v>73.540000000000006</v>
      </c>
      <c r="O11" s="18">
        <v>1.1000000000000001</v>
      </c>
    </row>
    <row r="12" spans="1:15" ht="15.75" customHeight="1" x14ac:dyDescent="0.3">
      <c r="A12" s="15">
        <v>28</v>
      </c>
      <c r="B12" s="14" t="s">
        <v>16</v>
      </c>
      <c r="C12" s="3" t="s">
        <v>18</v>
      </c>
      <c r="D12" s="17">
        <v>0.2</v>
      </c>
      <c r="E12" s="18">
        <v>0</v>
      </c>
      <c r="F12" s="18">
        <v>14</v>
      </c>
      <c r="G12" s="18">
        <v>56.8</v>
      </c>
      <c r="H12" s="18">
        <v>0</v>
      </c>
      <c r="I12" s="18">
        <v>0</v>
      </c>
      <c r="J12" s="18">
        <v>0</v>
      </c>
      <c r="K12" s="18">
        <v>0</v>
      </c>
      <c r="L12" s="18">
        <v>4.95</v>
      </c>
      <c r="M12" s="18">
        <v>8</v>
      </c>
      <c r="N12" s="18">
        <v>4.4000000000000004</v>
      </c>
      <c r="O12" s="18">
        <v>0.8</v>
      </c>
    </row>
    <row r="13" spans="1:15" ht="17.25" customHeight="1" x14ac:dyDescent="0.3">
      <c r="A13" s="15">
        <v>33</v>
      </c>
      <c r="B13" s="8" t="s">
        <v>35</v>
      </c>
      <c r="C13" s="3" t="s">
        <v>3</v>
      </c>
      <c r="D13" s="17">
        <v>0</v>
      </c>
      <c r="E13" s="18">
        <v>8.1999999999999993</v>
      </c>
      <c r="F13" s="18">
        <v>0.1</v>
      </c>
      <c r="G13" s="18">
        <v>74.2</v>
      </c>
      <c r="H13" s="18">
        <v>0</v>
      </c>
      <c r="I13" s="18">
        <v>0</v>
      </c>
      <c r="J13" s="18">
        <v>0.06</v>
      </c>
      <c r="K13" s="18">
        <v>0.1</v>
      </c>
      <c r="L13" s="18">
        <v>1</v>
      </c>
      <c r="M13" s="18">
        <v>2</v>
      </c>
      <c r="N13" s="18">
        <v>0</v>
      </c>
      <c r="O13" s="18">
        <v>0</v>
      </c>
    </row>
    <row r="14" spans="1:15" ht="20.25" customHeight="1" x14ac:dyDescent="0.3">
      <c r="A14" s="15">
        <v>1</v>
      </c>
      <c r="B14" s="11" t="s">
        <v>36</v>
      </c>
      <c r="C14" s="3" t="s">
        <v>17</v>
      </c>
      <c r="D14" s="17">
        <v>3.48</v>
      </c>
      <c r="E14" s="18">
        <v>4.43</v>
      </c>
      <c r="F14" s="18">
        <v>0</v>
      </c>
      <c r="G14" s="18">
        <v>53.79</v>
      </c>
      <c r="H14" s="18">
        <v>7.0000000000000001E-3</v>
      </c>
      <c r="I14" s="18">
        <v>0.11</v>
      </c>
      <c r="J14" s="18">
        <v>0.04</v>
      </c>
      <c r="K14" s="18">
        <v>0.08</v>
      </c>
      <c r="L14" s="18">
        <v>132.1</v>
      </c>
      <c r="M14" s="18">
        <v>75.3</v>
      </c>
      <c r="N14" s="18">
        <v>5.33</v>
      </c>
      <c r="O14" s="18">
        <v>0.17</v>
      </c>
    </row>
    <row r="15" spans="1:15" ht="20.25" customHeight="1" x14ac:dyDescent="0.3">
      <c r="A15" s="15">
        <v>45</v>
      </c>
      <c r="B15" s="8" t="s">
        <v>15</v>
      </c>
      <c r="C15" s="4">
        <v>45</v>
      </c>
      <c r="D15" s="17">
        <v>3</v>
      </c>
      <c r="E15" s="18">
        <v>0.4</v>
      </c>
      <c r="F15" s="18">
        <v>19.100000000000001</v>
      </c>
      <c r="G15" s="18">
        <v>91.8</v>
      </c>
      <c r="H15" s="18">
        <v>0.1</v>
      </c>
      <c r="I15" s="18">
        <v>0</v>
      </c>
      <c r="J15" s="18">
        <v>0</v>
      </c>
      <c r="K15" s="18">
        <v>1</v>
      </c>
      <c r="L15" s="18">
        <v>8.1</v>
      </c>
      <c r="M15" s="18">
        <v>39.200000000000003</v>
      </c>
      <c r="N15" s="18">
        <v>8.6</v>
      </c>
      <c r="O15" s="18">
        <v>1.8</v>
      </c>
    </row>
    <row r="16" spans="1:15" s="44" customFormat="1" ht="18" customHeight="1" x14ac:dyDescent="0.3">
      <c r="A16" s="46"/>
      <c r="B16" s="47" t="s">
        <v>77</v>
      </c>
      <c r="C16" s="48"/>
      <c r="D16" s="49">
        <f t="shared" ref="D16:O16" si="0">SUM(D11:D15)</f>
        <v>10.06</v>
      </c>
      <c r="E16" s="49">
        <f t="shared" si="0"/>
        <v>16.29</v>
      </c>
      <c r="F16" s="49">
        <f t="shared" si="0"/>
        <v>57.6</v>
      </c>
      <c r="G16" s="49">
        <f t="shared" si="0"/>
        <v>417.05</v>
      </c>
      <c r="H16" s="49">
        <f t="shared" si="0"/>
        <v>0.19700000000000001</v>
      </c>
      <c r="I16" s="49">
        <f t="shared" si="0"/>
        <v>0.11</v>
      </c>
      <c r="J16" s="49">
        <f t="shared" si="0"/>
        <v>0.1</v>
      </c>
      <c r="K16" s="49">
        <f t="shared" si="0"/>
        <v>1.28</v>
      </c>
      <c r="L16" s="49">
        <f t="shared" si="0"/>
        <v>164.04999999999998</v>
      </c>
      <c r="M16" s="49">
        <f t="shared" si="0"/>
        <v>232.39999999999998</v>
      </c>
      <c r="N16" s="49">
        <f t="shared" si="0"/>
        <v>91.87</v>
      </c>
      <c r="O16" s="49">
        <f t="shared" si="0"/>
        <v>3.87</v>
      </c>
    </row>
    <row r="17" spans="1:15" ht="13.5" customHeight="1" x14ac:dyDescent="0.3">
      <c r="A17" s="15"/>
      <c r="B17" s="7" t="s">
        <v>1</v>
      </c>
      <c r="C17" s="4"/>
      <c r="D17" s="57"/>
      <c r="E17" s="60"/>
      <c r="F17" s="60"/>
      <c r="G17" s="60"/>
      <c r="H17" s="24"/>
      <c r="I17" s="24"/>
      <c r="J17" s="24"/>
      <c r="K17" s="24"/>
      <c r="L17" s="24"/>
      <c r="M17" s="24"/>
      <c r="N17" s="24"/>
      <c r="O17" s="24"/>
    </row>
    <row r="18" spans="1:15" ht="12.75" customHeight="1" x14ac:dyDescent="0.3">
      <c r="A18" s="15"/>
      <c r="B18" s="28"/>
      <c r="C18" s="3"/>
      <c r="D18" s="17">
        <v>0.86</v>
      </c>
      <c r="E18" s="18">
        <v>3.65</v>
      </c>
      <c r="F18" s="18">
        <v>5.0199999999999996</v>
      </c>
      <c r="G18" s="18">
        <v>56.37</v>
      </c>
      <c r="H18" s="18">
        <v>1.2E-2</v>
      </c>
      <c r="I18" s="18">
        <v>0.52</v>
      </c>
      <c r="J18" s="18">
        <v>0</v>
      </c>
      <c r="K18" s="18">
        <v>0.71</v>
      </c>
      <c r="L18" s="18">
        <v>21.09</v>
      </c>
      <c r="M18" s="18">
        <v>12.54</v>
      </c>
      <c r="N18" s="18">
        <v>10.8</v>
      </c>
      <c r="O18" s="18">
        <v>0.8</v>
      </c>
    </row>
    <row r="19" spans="1:15" ht="12.75" customHeight="1" x14ac:dyDescent="0.3">
      <c r="A19" s="15">
        <v>66</v>
      </c>
      <c r="B19" s="8" t="s">
        <v>125</v>
      </c>
      <c r="C19" s="27" t="s">
        <v>62</v>
      </c>
      <c r="D19" s="9">
        <v>5.49</v>
      </c>
      <c r="E19" s="10">
        <v>5.28</v>
      </c>
      <c r="F19" s="10">
        <v>16.329999999999998</v>
      </c>
      <c r="G19" s="10">
        <v>134.75</v>
      </c>
      <c r="H19" s="10">
        <v>0.23</v>
      </c>
      <c r="I19" s="10">
        <v>5.81</v>
      </c>
      <c r="J19" s="10">
        <v>0</v>
      </c>
      <c r="K19" s="10">
        <v>0</v>
      </c>
      <c r="L19" s="10">
        <v>38.08</v>
      </c>
      <c r="M19" s="10">
        <v>87.18</v>
      </c>
      <c r="N19" s="10">
        <v>35.299999999999997</v>
      </c>
      <c r="O19" s="10">
        <v>2.0299999999999998</v>
      </c>
    </row>
    <row r="20" spans="1:15" ht="17.25" customHeight="1" x14ac:dyDescent="0.3">
      <c r="A20" s="15">
        <v>19</v>
      </c>
      <c r="B20" s="29" t="s">
        <v>110</v>
      </c>
      <c r="C20" s="3" t="s">
        <v>29</v>
      </c>
      <c r="D20" s="9">
        <v>2.75</v>
      </c>
      <c r="E20" s="10">
        <v>13.2</v>
      </c>
      <c r="F20" s="10">
        <v>17.329999999999998</v>
      </c>
      <c r="G20" s="10">
        <v>199.2</v>
      </c>
      <c r="H20" s="10">
        <v>0.08</v>
      </c>
      <c r="I20" s="10">
        <v>10.4</v>
      </c>
      <c r="J20" s="10">
        <v>37.200000000000003</v>
      </c>
      <c r="K20" s="10">
        <v>0</v>
      </c>
      <c r="L20" s="10">
        <v>28.68</v>
      </c>
      <c r="M20" s="10">
        <v>74.16</v>
      </c>
      <c r="N20" s="10">
        <v>33.36</v>
      </c>
      <c r="O20" s="10">
        <v>1.18</v>
      </c>
    </row>
    <row r="21" spans="1:15" ht="12" customHeight="1" x14ac:dyDescent="0.3">
      <c r="A21" s="15">
        <v>35</v>
      </c>
      <c r="B21" s="28" t="s">
        <v>91</v>
      </c>
      <c r="C21" s="3" t="s">
        <v>18</v>
      </c>
      <c r="D21" s="9">
        <v>0.04</v>
      </c>
      <c r="E21" s="10">
        <v>0</v>
      </c>
      <c r="F21" s="10">
        <v>24.76</v>
      </c>
      <c r="G21" s="10">
        <v>99.2</v>
      </c>
      <c r="H21" s="10">
        <v>0.02</v>
      </c>
      <c r="I21" s="10">
        <v>1.8</v>
      </c>
      <c r="J21" s="10">
        <v>0</v>
      </c>
      <c r="K21" s="10">
        <v>0.2</v>
      </c>
      <c r="L21" s="10">
        <v>41.1</v>
      </c>
      <c r="M21" s="10">
        <v>29.2</v>
      </c>
      <c r="N21" s="10">
        <v>2.4</v>
      </c>
      <c r="O21" s="10">
        <v>0.68</v>
      </c>
    </row>
    <row r="22" spans="1:15" ht="15" customHeight="1" x14ac:dyDescent="0.3">
      <c r="A22" s="15">
        <v>45</v>
      </c>
      <c r="B22" s="30" t="s">
        <v>15</v>
      </c>
      <c r="C22" s="4">
        <v>45</v>
      </c>
      <c r="D22" s="17">
        <v>3</v>
      </c>
      <c r="E22" s="18">
        <v>0.4</v>
      </c>
      <c r="F22" s="18">
        <v>19.100000000000001</v>
      </c>
      <c r="G22" s="18">
        <v>91.8</v>
      </c>
      <c r="H22" s="18">
        <v>0.1</v>
      </c>
      <c r="I22" s="18">
        <v>0</v>
      </c>
      <c r="J22" s="18">
        <v>0</v>
      </c>
      <c r="K22" s="18">
        <v>1</v>
      </c>
      <c r="L22" s="18">
        <v>8.1</v>
      </c>
      <c r="M22" s="18">
        <v>39.200000000000003</v>
      </c>
      <c r="N22" s="18">
        <v>8.6</v>
      </c>
      <c r="O22" s="18">
        <v>1.8</v>
      </c>
    </row>
    <row r="23" spans="1:15" ht="19.5" customHeight="1" x14ac:dyDescent="0.3">
      <c r="A23" s="15"/>
      <c r="B23" s="12" t="s">
        <v>24</v>
      </c>
      <c r="C23" s="5"/>
      <c r="D23" s="25">
        <f>SUM(D18:D22)</f>
        <v>12.14</v>
      </c>
      <c r="E23" s="25">
        <f t="shared" ref="E23:O23" si="1">SUM(E18:E22)</f>
        <v>22.529999999999998</v>
      </c>
      <c r="F23" s="25">
        <f t="shared" si="1"/>
        <v>82.539999999999992</v>
      </c>
      <c r="G23" s="25">
        <f t="shared" si="1"/>
        <v>581.31999999999994</v>
      </c>
      <c r="H23" s="25">
        <f t="shared" si="1"/>
        <v>0.44200000000000006</v>
      </c>
      <c r="I23" s="25">
        <f t="shared" si="1"/>
        <v>18.53</v>
      </c>
      <c r="J23" s="25">
        <f t="shared" si="1"/>
        <v>37.200000000000003</v>
      </c>
      <c r="K23" s="25">
        <f t="shared" si="1"/>
        <v>1.91</v>
      </c>
      <c r="L23" s="25">
        <f t="shared" si="1"/>
        <v>137.04999999999998</v>
      </c>
      <c r="M23" s="25">
        <f t="shared" si="1"/>
        <v>242.27999999999997</v>
      </c>
      <c r="N23" s="25">
        <f t="shared" si="1"/>
        <v>90.46</v>
      </c>
      <c r="O23" s="25">
        <f t="shared" si="1"/>
        <v>6.4899999999999993</v>
      </c>
    </row>
    <row r="24" spans="1:15" ht="13.8" thickBot="1" x14ac:dyDescent="0.35">
      <c r="A24" s="82" t="s">
        <v>55</v>
      </c>
      <c r="B24" s="82"/>
      <c r="C24" s="54"/>
      <c r="D24" s="54"/>
      <c r="E24" s="54"/>
      <c r="F24" s="54"/>
      <c r="G24" s="54"/>
      <c r="H24" s="54"/>
      <c r="I24" s="54"/>
      <c r="J24" s="54"/>
      <c r="L24" s="54"/>
      <c r="M24" s="54"/>
      <c r="N24" s="54"/>
      <c r="O24" s="54"/>
    </row>
    <row r="25" spans="1:15" x14ac:dyDescent="0.3">
      <c r="A25" s="74" t="s">
        <v>21</v>
      </c>
      <c r="B25" s="74" t="s">
        <v>22</v>
      </c>
      <c r="C25" s="77" t="s">
        <v>23</v>
      </c>
      <c r="D25" s="79" t="s">
        <v>31</v>
      </c>
      <c r="E25" s="72"/>
      <c r="F25" s="72"/>
      <c r="G25" s="74" t="s">
        <v>27</v>
      </c>
      <c r="H25" s="71" t="s">
        <v>13</v>
      </c>
      <c r="I25" s="72"/>
      <c r="J25" s="72"/>
      <c r="K25" s="73"/>
      <c r="L25" s="71" t="s">
        <v>12</v>
      </c>
      <c r="M25" s="72"/>
      <c r="N25" s="72"/>
      <c r="O25" s="73"/>
    </row>
    <row r="26" spans="1:15" x14ac:dyDescent="0.3">
      <c r="A26" s="75"/>
      <c r="B26" s="75"/>
      <c r="C26" s="78"/>
      <c r="D26" s="73" t="s">
        <v>32</v>
      </c>
      <c r="E26" s="80" t="s">
        <v>33</v>
      </c>
      <c r="F26" s="71" t="s">
        <v>34</v>
      </c>
      <c r="G26" s="75"/>
      <c r="H26" s="69" t="s">
        <v>9</v>
      </c>
      <c r="I26" s="69" t="s">
        <v>10</v>
      </c>
      <c r="J26" s="69" t="s">
        <v>11</v>
      </c>
      <c r="K26" s="69" t="s">
        <v>25</v>
      </c>
      <c r="L26" s="69" t="s">
        <v>6</v>
      </c>
      <c r="M26" s="69" t="s">
        <v>28</v>
      </c>
      <c r="N26" s="69" t="s">
        <v>7</v>
      </c>
      <c r="O26" s="69" t="s">
        <v>8</v>
      </c>
    </row>
    <row r="27" spans="1:15" x14ac:dyDescent="0.3">
      <c r="A27" s="76"/>
      <c r="B27" s="76"/>
      <c r="C27" s="78"/>
      <c r="D27" s="73"/>
      <c r="E27" s="80"/>
      <c r="F27" s="71"/>
      <c r="G27" s="76"/>
      <c r="H27" s="70"/>
      <c r="I27" s="70"/>
      <c r="J27" s="70"/>
      <c r="K27" s="70"/>
      <c r="L27" s="70"/>
      <c r="M27" s="70"/>
      <c r="N27" s="70"/>
      <c r="O27" s="70"/>
    </row>
    <row r="28" spans="1:15" x14ac:dyDescent="0.3">
      <c r="A28" s="60"/>
      <c r="B28" s="1" t="s">
        <v>0</v>
      </c>
      <c r="C28" s="4"/>
      <c r="D28" s="21"/>
      <c r="E28" s="60"/>
      <c r="F28" s="60"/>
      <c r="G28" s="60"/>
      <c r="H28" s="22"/>
      <c r="I28" s="22"/>
      <c r="J28" s="22"/>
      <c r="K28" s="22"/>
      <c r="L28" s="22"/>
      <c r="M28" s="22"/>
      <c r="N28" s="22"/>
      <c r="O28" s="22"/>
    </row>
    <row r="29" spans="1:15" x14ac:dyDescent="0.3">
      <c r="A29" s="15">
        <v>17</v>
      </c>
      <c r="B29" s="14" t="s">
        <v>143</v>
      </c>
      <c r="C29" s="4">
        <v>200</v>
      </c>
      <c r="D29" s="17">
        <v>12.292</v>
      </c>
      <c r="E29" s="18">
        <v>19.292000000000002</v>
      </c>
      <c r="F29" s="18">
        <v>2.016</v>
      </c>
      <c r="G29" s="18">
        <v>230.21600000000001</v>
      </c>
      <c r="H29" s="18">
        <v>2.8000000000000001E-2</v>
      </c>
      <c r="I29" s="18">
        <v>2.8000000000000001E-2</v>
      </c>
      <c r="J29" s="18">
        <v>0</v>
      </c>
      <c r="K29" s="18">
        <v>0</v>
      </c>
      <c r="L29" s="18">
        <v>74.144000000000005</v>
      </c>
      <c r="M29" s="18">
        <v>0</v>
      </c>
      <c r="N29" s="18">
        <v>0</v>
      </c>
      <c r="O29" s="18">
        <v>1.806</v>
      </c>
    </row>
    <row r="30" spans="1:15" x14ac:dyDescent="0.3">
      <c r="A30" s="15"/>
      <c r="B30" s="11"/>
      <c r="C30" s="3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3.5" customHeight="1" x14ac:dyDescent="0.3">
      <c r="A31" s="15">
        <v>1</v>
      </c>
      <c r="B31" s="8" t="s">
        <v>35</v>
      </c>
      <c r="C31" s="3" t="s">
        <v>3</v>
      </c>
      <c r="D31" s="17">
        <v>0</v>
      </c>
      <c r="E31" s="18">
        <v>8.1999999999999993</v>
      </c>
      <c r="F31" s="18">
        <v>0.1</v>
      </c>
      <c r="G31" s="18">
        <v>74.2</v>
      </c>
      <c r="H31" s="18">
        <v>0</v>
      </c>
      <c r="I31" s="18">
        <v>0</v>
      </c>
      <c r="J31" s="18">
        <v>0.06</v>
      </c>
      <c r="K31" s="18">
        <v>0.1</v>
      </c>
      <c r="L31" s="18">
        <v>1</v>
      </c>
      <c r="M31" s="18">
        <v>2</v>
      </c>
      <c r="N31" s="18">
        <v>0</v>
      </c>
      <c r="O31" s="18">
        <v>0</v>
      </c>
    </row>
    <row r="32" spans="1:15" x14ac:dyDescent="0.3">
      <c r="A32" s="15">
        <v>57</v>
      </c>
      <c r="B32" s="8" t="s">
        <v>75</v>
      </c>
      <c r="C32" s="3" t="s">
        <v>18</v>
      </c>
      <c r="D32" s="19">
        <v>1.4</v>
      </c>
      <c r="E32" s="20">
        <v>2</v>
      </c>
      <c r="F32" s="20">
        <v>27</v>
      </c>
      <c r="G32" s="20">
        <v>131.6</v>
      </c>
      <c r="H32" s="20">
        <v>0.02</v>
      </c>
      <c r="I32" s="20">
        <v>0.6</v>
      </c>
      <c r="J32" s="20">
        <v>0.08</v>
      </c>
      <c r="K32" s="20">
        <v>0</v>
      </c>
      <c r="L32" s="20">
        <v>34</v>
      </c>
      <c r="M32" s="20">
        <v>45</v>
      </c>
      <c r="N32" s="20">
        <v>7</v>
      </c>
      <c r="O32" s="20">
        <v>0</v>
      </c>
    </row>
    <row r="33" spans="1:15" x14ac:dyDescent="0.3">
      <c r="A33" s="15">
        <v>45</v>
      </c>
      <c r="B33" s="30" t="s">
        <v>15</v>
      </c>
      <c r="C33" s="4">
        <v>45</v>
      </c>
      <c r="D33" s="17">
        <v>3</v>
      </c>
      <c r="E33" s="18">
        <v>0.4</v>
      </c>
      <c r="F33" s="18">
        <v>19.100000000000001</v>
      </c>
      <c r="G33" s="18">
        <v>91.8</v>
      </c>
      <c r="H33" s="18">
        <v>0.1</v>
      </c>
      <c r="I33" s="18">
        <v>0</v>
      </c>
      <c r="J33" s="18">
        <v>0</v>
      </c>
      <c r="K33" s="18">
        <v>1</v>
      </c>
      <c r="L33" s="18">
        <v>8.1</v>
      </c>
      <c r="M33" s="18">
        <v>39.200000000000003</v>
      </c>
      <c r="N33" s="18">
        <v>8.6</v>
      </c>
      <c r="O33" s="18">
        <v>1.8</v>
      </c>
    </row>
    <row r="34" spans="1:15" ht="17.25" customHeight="1" x14ac:dyDescent="0.3">
      <c r="A34" s="15"/>
      <c r="B34" s="12" t="s">
        <v>24</v>
      </c>
      <c r="C34" s="5"/>
      <c r="D34" s="23">
        <f>SUM(D29:D33)</f>
        <v>16.692</v>
      </c>
      <c r="E34" s="23">
        <f t="shared" ref="E34:O34" si="2">SUM(E29:E33)</f>
        <v>29.891999999999999</v>
      </c>
      <c r="F34" s="23">
        <f t="shared" si="2"/>
        <v>48.216000000000001</v>
      </c>
      <c r="G34" s="23">
        <f t="shared" si="2"/>
        <v>527.81599999999992</v>
      </c>
      <c r="H34" s="23">
        <f t="shared" si="2"/>
        <v>0.14800000000000002</v>
      </c>
      <c r="I34" s="23">
        <f t="shared" si="2"/>
        <v>0.628</v>
      </c>
      <c r="J34" s="23">
        <f t="shared" si="2"/>
        <v>0.14000000000000001</v>
      </c>
      <c r="K34" s="23">
        <f t="shared" si="2"/>
        <v>1.1000000000000001</v>
      </c>
      <c r="L34" s="23">
        <f t="shared" si="2"/>
        <v>117.244</v>
      </c>
      <c r="M34" s="23">
        <f t="shared" si="2"/>
        <v>86.2</v>
      </c>
      <c r="N34" s="23">
        <f t="shared" si="2"/>
        <v>15.6</v>
      </c>
      <c r="O34" s="23">
        <f t="shared" si="2"/>
        <v>3.6059999999999999</v>
      </c>
    </row>
    <row r="35" spans="1:15" x14ac:dyDescent="0.3">
      <c r="A35" s="15"/>
      <c r="B35" s="7" t="s">
        <v>1</v>
      </c>
      <c r="C35" s="4"/>
      <c r="D35" s="57"/>
      <c r="E35" s="60"/>
      <c r="F35" s="60"/>
      <c r="G35" s="60"/>
      <c r="H35" s="24"/>
      <c r="I35" s="24"/>
      <c r="J35" s="24"/>
      <c r="K35" s="24"/>
      <c r="L35" s="24"/>
      <c r="M35" s="24"/>
      <c r="N35" s="24"/>
      <c r="O35" s="24"/>
    </row>
    <row r="36" spans="1:15" x14ac:dyDescent="0.3">
      <c r="A36" s="15"/>
      <c r="B36" s="28"/>
      <c r="C36" s="3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x14ac:dyDescent="0.3">
      <c r="A37" s="15">
        <v>1</v>
      </c>
      <c r="B37" s="8" t="s">
        <v>144</v>
      </c>
      <c r="C37" s="27" t="s">
        <v>62</v>
      </c>
      <c r="D37" s="9">
        <v>1.75</v>
      </c>
      <c r="E37" s="10">
        <v>4.8899999999999997</v>
      </c>
      <c r="F37" s="10">
        <v>8.49</v>
      </c>
      <c r="G37" s="10">
        <v>84.97</v>
      </c>
      <c r="H37" s="10">
        <v>0.08</v>
      </c>
      <c r="I37" s="10">
        <v>1.8</v>
      </c>
      <c r="J37" s="10">
        <v>0</v>
      </c>
      <c r="K37" s="10">
        <v>0.8</v>
      </c>
      <c r="L37" s="10">
        <v>78</v>
      </c>
      <c r="M37" s="10">
        <v>185</v>
      </c>
      <c r="N37" s="10">
        <v>25</v>
      </c>
      <c r="O37" s="10">
        <v>0.09</v>
      </c>
    </row>
    <row r="38" spans="1:15" x14ac:dyDescent="0.3">
      <c r="A38" s="15">
        <v>28</v>
      </c>
      <c r="B38" s="29" t="s">
        <v>126</v>
      </c>
      <c r="C38" s="3" t="s">
        <v>14</v>
      </c>
      <c r="D38" s="9">
        <v>15.55</v>
      </c>
      <c r="E38" s="10">
        <v>11.55</v>
      </c>
      <c r="F38" s="10">
        <v>15.7</v>
      </c>
      <c r="G38" s="10">
        <v>228.75</v>
      </c>
      <c r="H38" s="10">
        <v>0.1</v>
      </c>
      <c r="I38" s="10">
        <v>0.15</v>
      </c>
      <c r="J38" s="10">
        <v>28.75</v>
      </c>
      <c r="K38" s="10">
        <v>0</v>
      </c>
      <c r="L38" s="10">
        <v>43.75</v>
      </c>
      <c r="M38" s="10">
        <v>166.38</v>
      </c>
      <c r="N38" s="10">
        <v>32.130000000000003</v>
      </c>
      <c r="O38" s="10">
        <v>1.5</v>
      </c>
    </row>
    <row r="39" spans="1:15" x14ac:dyDescent="0.3">
      <c r="A39" s="15">
        <v>56</v>
      </c>
      <c r="B39" s="28" t="s">
        <v>46</v>
      </c>
      <c r="C39" s="3" t="s">
        <v>18</v>
      </c>
      <c r="D39" s="19">
        <v>0.2</v>
      </c>
      <c r="E39" s="20">
        <v>0</v>
      </c>
      <c r="F39" s="20">
        <v>7.0000000000000007E-2</v>
      </c>
      <c r="G39" s="20">
        <v>1.08</v>
      </c>
      <c r="H39" s="20">
        <v>0</v>
      </c>
      <c r="I39" s="20">
        <v>2.2000000000000002</v>
      </c>
      <c r="J39" s="20">
        <v>0</v>
      </c>
      <c r="K39" s="20">
        <v>0</v>
      </c>
      <c r="L39" s="20">
        <v>4.95</v>
      </c>
      <c r="M39" s="20">
        <v>8</v>
      </c>
      <c r="N39" s="20">
        <v>4.4000000000000004</v>
      </c>
      <c r="O39" s="20">
        <v>0.8</v>
      </c>
    </row>
    <row r="40" spans="1:15" x14ac:dyDescent="0.3">
      <c r="A40" s="15">
        <v>45</v>
      </c>
      <c r="B40" s="11" t="s">
        <v>15</v>
      </c>
      <c r="C40" s="4">
        <v>45</v>
      </c>
      <c r="D40" s="17">
        <v>3</v>
      </c>
      <c r="E40" s="18">
        <v>0.4</v>
      </c>
      <c r="F40" s="18">
        <v>19.100000000000001</v>
      </c>
      <c r="G40" s="18">
        <v>91.8</v>
      </c>
      <c r="H40" s="18">
        <v>0.1</v>
      </c>
      <c r="I40" s="18">
        <v>0</v>
      </c>
      <c r="J40" s="18">
        <v>0</v>
      </c>
      <c r="K40" s="18">
        <v>1</v>
      </c>
      <c r="L40" s="18">
        <v>8.1</v>
      </c>
      <c r="M40" s="18">
        <v>39.200000000000003</v>
      </c>
      <c r="N40" s="18">
        <v>8.6</v>
      </c>
      <c r="O40" s="18">
        <v>1.8</v>
      </c>
    </row>
    <row r="41" spans="1:15" s="44" customFormat="1" x14ac:dyDescent="0.3">
      <c r="A41" s="46"/>
      <c r="B41" s="50" t="s">
        <v>77</v>
      </c>
      <c r="C41" s="5"/>
      <c r="D41" s="25">
        <f t="shared" ref="D41:O41" si="3">SUM(D36:D40)</f>
        <v>20.5</v>
      </c>
      <c r="E41" s="25">
        <f t="shared" si="3"/>
        <v>16.84</v>
      </c>
      <c r="F41" s="25">
        <f t="shared" si="3"/>
        <v>43.36</v>
      </c>
      <c r="G41" s="25">
        <f t="shared" si="3"/>
        <v>406.6</v>
      </c>
      <c r="H41" s="25">
        <f t="shared" si="3"/>
        <v>0.28000000000000003</v>
      </c>
      <c r="I41" s="25">
        <f t="shared" si="3"/>
        <v>4.1500000000000004</v>
      </c>
      <c r="J41" s="25">
        <f t="shared" si="3"/>
        <v>28.75</v>
      </c>
      <c r="K41" s="25">
        <f t="shared" si="3"/>
        <v>1.8</v>
      </c>
      <c r="L41" s="25">
        <f t="shared" si="3"/>
        <v>134.80000000000001</v>
      </c>
      <c r="M41" s="25">
        <f t="shared" si="3"/>
        <v>398.58</v>
      </c>
      <c r="N41" s="25">
        <f t="shared" si="3"/>
        <v>70.13</v>
      </c>
      <c r="O41" s="25">
        <f t="shared" si="3"/>
        <v>4.1900000000000004</v>
      </c>
    </row>
    <row r="42" spans="1:15" ht="14.25" customHeight="1" x14ac:dyDescent="0.3">
      <c r="A42" s="82" t="s">
        <v>56</v>
      </c>
      <c r="B42" s="82"/>
      <c r="C42" s="54"/>
      <c r="D42" s="54"/>
      <c r="E42" s="54"/>
      <c r="F42" s="54"/>
      <c r="G42" s="54"/>
      <c r="H42" s="54"/>
      <c r="I42" s="54"/>
      <c r="J42" s="54"/>
      <c r="L42" s="54"/>
      <c r="M42" s="54"/>
      <c r="N42" s="54"/>
      <c r="O42" s="54"/>
    </row>
    <row r="43" spans="1:15" ht="14.25" customHeight="1" x14ac:dyDescent="0.3">
      <c r="A43" s="60"/>
      <c r="B43" s="1" t="s">
        <v>0</v>
      </c>
      <c r="C43" s="4"/>
      <c r="D43" s="21"/>
      <c r="E43" s="60"/>
      <c r="F43" s="60"/>
      <c r="G43" s="60"/>
      <c r="H43" s="22"/>
      <c r="I43" s="22"/>
      <c r="J43" s="22"/>
      <c r="K43" s="22"/>
      <c r="L43" s="22"/>
      <c r="M43" s="22"/>
      <c r="N43" s="22"/>
      <c r="O43" s="22"/>
    </row>
    <row r="44" spans="1:15" ht="20.25" customHeight="1" x14ac:dyDescent="0.3">
      <c r="A44" s="15">
        <v>18</v>
      </c>
      <c r="B44" s="14" t="s">
        <v>37</v>
      </c>
      <c r="C44" s="4">
        <v>200</v>
      </c>
      <c r="D44" s="17">
        <v>0.8</v>
      </c>
      <c r="E44" s="18">
        <v>0.1</v>
      </c>
      <c r="F44" s="18">
        <v>2.5</v>
      </c>
      <c r="G44" s="18">
        <v>14.1</v>
      </c>
      <c r="H44" s="18">
        <v>0.03</v>
      </c>
      <c r="I44" s="18">
        <v>10</v>
      </c>
      <c r="J44" s="18">
        <v>0</v>
      </c>
      <c r="K44" s="18">
        <v>0.1</v>
      </c>
      <c r="L44" s="18">
        <v>23</v>
      </c>
      <c r="M44" s="18">
        <v>42</v>
      </c>
      <c r="N44" s="18">
        <v>14</v>
      </c>
      <c r="O44" s="18">
        <v>0.6</v>
      </c>
    </row>
    <row r="45" spans="1:15" ht="0.75" customHeight="1" x14ac:dyDescent="0.3">
      <c r="A45" s="15"/>
      <c r="B45" s="8"/>
      <c r="C45" s="3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idden="1" x14ac:dyDescent="0.3">
      <c r="A46" s="15"/>
      <c r="B46" s="8"/>
      <c r="C46" s="3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20.25" customHeight="1" x14ac:dyDescent="0.3">
      <c r="A47" s="15">
        <v>1</v>
      </c>
      <c r="B47" s="11" t="s">
        <v>35</v>
      </c>
      <c r="C47" s="3" t="s">
        <v>3</v>
      </c>
      <c r="D47" s="17">
        <v>0</v>
      </c>
      <c r="E47" s="18">
        <v>8.1999999999999993</v>
      </c>
      <c r="F47" s="18">
        <v>0.1</v>
      </c>
      <c r="G47" s="18">
        <v>74.2</v>
      </c>
      <c r="H47" s="18">
        <v>0</v>
      </c>
      <c r="I47" s="18">
        <v>0</v>
      </c>
      <c r="J47" s="18">
        <v>0.06</v>
      </c>
      <c r="K47" s="18">
        <v>0.1</v>
      </c>
      <c r="L47" s="18">
        <v>1</v>
      </c>
      <c r="M47" s="18">
        <v>2</v>
      </c>
      <c r="N47" s="18">
        <v>0</v>
      </c>
      <c r="O47" s="18">
        <v>0</v>
      </c>
    </row>
    <row r="48" spans="1:15" ht="20.25" customHeight="1" x14ac:dyDescent="0.3">
      <c r="A48" s="15">
        <v>57</v>
      </c>
      <c r="B48" s="8" t="s">
        <v>75</v>
      </c>
      <c r="C48" s="3" t="s">
        <v>18</v>
      </c>
      <c r="D48" s="19">
        <v>0.2</v>
      </c>
      <c r="E48" s="20">
        <v>0</v>
      </c>
      <c r="F48" s="20">
        <v>7.0000000000000007E-2</v>
      </c>
      <c r="G48" s="20">
        <v>1.08</v>
      </c>
      <c r="H48" s="20">
        <v>0</v>
      </c>
      <c r="I48" s="20">
        <v>2.2000000000000002</v>
      </c>
      <c r="J48" s="20">
        <v>0</v>
      </c>
      <c r="K48" s="20">
        <v>0</v>
      </c>
      <c r="L48" s="20">
        <v>4.95</v>
      </c>
      <c r="M48" s="20">
        <v>8</v>
      </c>
      <c r="N48" s="20">
        <v>4.4000000000000004</v>
      </c>
      <c r="O48" s="20">
        <v>0.8</v>
      </c>
    </row>
    <row r="49" spans="1:15" ht="18" customHeight="1" x14ac:dyDescent="0.3">
      <c r="A49" s="15">
        <v>45</v>
      </c>
      <c r="B49" s="30" t="s">
        <v>15</v>
      </c>
      <c r="C49" s="4">
        <v>45</v>
      </c>
      <c r="D49" s="17">
        <v>3</v>
      </c>
      <c r="E49" s="18">
        <v>0.4</v>
      </c>
      <c r="F49" s="18">
        <v>19.100000000000001</v>
      </c>
      <c r="G49" s="18">
        <v>91.8</v>
      </c>
      <c r="H49" s="18">
        <v>0.1</v>
      </c>
      <c r="I49" s="18">
        <v>0</v>
      </c>
      <c r="J49" s="18">
        <v>0</v>
      </c>
      <c r="K49" s="18">
        <v>1</v>
      </c>
      <c r="L49" s="18">
        <v>8.1</v>
      </c>
      <c r="M49" s="18">
        <v>39.200000000000003</v>
      </c>
      <c r="N49" s="18">
        <v>8.6</v>
      </c>
      <c r="O49" s="18">
        <v>1.8</v>
      </c>
    </row>
    <row r="50" spans="1:15" s="44" customFormat="1" ht="18" customHeight="1" x14ac:dyDescent="0.3">
      <c r="A50" s="46"/>
      <c r="B50" s="47" t="s">
        <v>77</v>
      </c>
      <c r="C50" s="48"/>
      <c r="D50" s="49">
        <f>SUM(D44:D49)</f>
        <v>4</v>
      </c>
      <c r="E50" s="49">
        <f t="shared" ref="E50:O50" si="4">SUM(E44:E49)</f>
        <v>8.6999999999999993</v>
      </c>
      <c r="F50" s="49">
        <f t="shared" si="4"/>
        <v>21.770000000000003</v>
      </c>
      <c r="G50" s="49">
        <f t="shared" si="4"/>
        <v>181.18</v>
      </c>
      <c r="H50" s="49">
        <f t="shared" si="4"/>
        <v>0.13</v>
      </c>
      <c r="I50" s="49">
        <f t="shared" si="4"/>
        <v>12.2</v>
      </c>
      <c r="J50" s="49">
        <f t="shared" si="4"/>
        <v>0.06</v>
      </c>
      <c r="K50" s="49">
        <f t="shared" si="4"/>
        <v>1.2</v>
      </c>
      <c r="L50" s="49">
        <f t="shared" si="4"/>
        <v>37.049999999999997</v>
      </c>
      <c r="M50" s="49">
        <f t="shared" si="4"/>
        <v>91.2</v>
      </c>
      <c r="N50" s="49">
        <f t="shared" si="4"/>
        <v>27</v>
      </c>
      <c r="O50" s="49">
        <f t="shared" si="4"/>
        <v>3.2</v>
      </c>
    </row>
    <row r="51" spans="1:15" ht="13.5" customHeight="1" x14ac:dyDescent="0.3">
      <c r="A51" s="15"/>
      <c r="B51" s="7" t="s">
        <v>1</v>
      </c>
      <c r="C51" s="4"/>
      <c r="D51" s="57"/>
      <c r="E51" s="60"/>
      <c r="F51" s="60"/>
      <c r="G51" s="60"/>
      <c r="H51" s="24"/>
      <c r="I51" s="24"/>
      <c r="J51" s="24"/>
      <c r="K51" s="24"/>
      <c r="L51" s="24"/>
      <c r="M51" s="24"/>
      <c r="N51" s="24"/>
      <c r="O51" s="24"/>
    </row>
    <row r="52" spans="1:15" ht="12.75" customHeight="1" x14ac:dyDescent="0.3">
      <c r="A52" s="15"/>
      <c r="B52" s="28"/>
      <c r="C52" s="3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27" customHeight="1" x14ac:dyDescent="0.3">
      <c r="A53" s="15">
        <v>52</v>
      </c>
      <c r="B53" s="8" t="s">
        <v>145</v>
      </c>
      <c r="C53" s="27" t="s">
        <v>82</v>
      </c>
      <c r="D53" s="9">
        <v>8.61</v>
      </c>
      <c r="E53" s="10">
        <v>8.4</v>
      </c>
      <c r="F53" s="10">
        <v>14.34</v>
      </c>
      <c r="G53" s="10">
        <v>167.28</v>
      </c>
      <c r="H53" s="10">
        <v>0.1</v>
      </c>
      <c r="I53" s="10">
        <v>9.11</v>
      </c>
      <c r="J53" s="10">
        <v>15</v>
      </c>
      <c r="K53" s="10">
        <v>0</v>
      </c>
      <c r="L53" s="10">
        <v>45.3</v>
      </c>
      <c r="M53" s="10">
        <v>176.53</v>
      </c>
      <c r="N53" s="10">
        <v>47.35</v>
      </c>
      <c r="O53" s="10">
        <v>1.26</v>
      </c>
    </row>
    <row r="54" spans="1:15" ht="12" customHeight="1" x14ac:dyDescent="0.3">
      <c r="A54" s="15">
        <v>34</v>
      </c>
      <c r="B54" s="28" t="s">
        <v>146</v>
      </c>
      <c r="C54" s="3" t="s">
        <v>39</v>
      </c>
      <c r="D54" s="9">
        <v>7.46</v>
      </c>
      <c r="E54" s="10">
        <v>5.61</v>
      </c>
      <c r="F54" s="10">
        <v>35.840000000000003</v>
      </c>
      <c r="G54" s="10">
        <v>223.69</v>
      </c>
      <c r="H54" s="10">
        <v>0.18</v>
      </c>
      <c r="I54" s="10">
        <v>0</v>
      </c>
      <c r="J54" s="10">
        <v>0.2</v>
      </c>
      <c r="K54" s="10">
        <v>0.55000000000000004</v>
      </c>
      <c r="L54" s="10">
        <v>12.98</v>
      </c>
      <c r="M54" s="10">
        <v>208.5</v>
      </c>
      <c r="N54" s="10">
        <v>67.5</v>
      </c>
      <c r="O54" s="10">
        <v>0.95</v>
      </c>
    </row>
    <row r="55" spans="1:15" ht="15" customHeight="1" x14ac:dyDescent="0.3">
      <c r="A55" s="15">
        <v>45</v>
      </c>
      <c r="B55" s="11" t="s">
        <v>15</v>
      </c>
      <c r="C55" s="4">
        <v>45</v>
      </c>
      <c r="D55" s="17">
        <v>3</v>
      </c>
      <c r="E55" s="18">
        <v>0.4</v>
      </c>
      <c r="F55" s="18">
        <v>19.100000000000001</v>
      </c>
      <c r="G55" s="18">
        <v>91.8</v>
      </c>
      <c r="H55" s="18">
        <v>0.1</v>
      </c>
      <c r="I55" s="18">
        <v>0</v>
      </c>
      <c r="J55" s="18">
        <v>0</v>
      </c>
      <c r="K55" s="18">
        <v>1</v>
      </c>
      <c r="L55" s="18">
        <v>8.1</v>
      </c>
      <c r="M55" s="18">
        <v>39.200000000000003</v>
      </c>
      <c r="N55" s="18">
        <v>8.6</v>
      </c>
      <c r="O55" s="18">
        <v>1.8</v>
      </c>
    </row>
    <row r="56" spans="1:15" ht="15" customHeight="1" x14ac:dyDescent="0.3">
      <c r="A56" s="15">
        <v>65</v>
      </c>
      <c r="B56" s="51" t="s">
        <v>114</v>
      </c>
      <c r="C56" s="4">
        <v>200</v>
      </c>
      <c r="D56" s="17">
        <v>0.14000000000000001</v>
      </c>
      <c r="E56" s="17">
        <v>0.04</v>
      </c>
      <c r="F56" s="17">
        <v>26</v>
      </c>
      <c r="G56" s="17">
        <v>104.92</v>
      </c>
      <c r="H56" s="17">
        <v>0</v>
      </c>
      <c r="I56" s="17">
        <v>1.8</v>
      </c>
      <c r="J56" s="17">
        <v>0</v>
      </c>
      <c r="K56" s="17">
        <v>0.2</v>
      </c>
      <c r="L56" s="17">
        <v>12</v>
      </c>
      <c r="M56" s="17">
        <v>6</v>
      </c>
      <c r="N56" s="17">
        <v>2</v>
      </c>
      <c r="O56" s="17">
        <v>0.2</v>
      </c>
    </row>
    <row r="57" spans="1:15" ht="19.5" customHeight="1" x14ac:dyDescent="0.3">
      <c r="A57" s="15"/>
      <c r="B57" s="12" t="s">
        <v>24</v>
      </c>
      <c r="C57" s="5"/>
      <c r="D57" s="25" t="e">
        <f>D56+D55+#REF!+D54+D53+D52</f>
        <v>#REF!</v>
      </c>
      <c r="E57" s="25" t="e">
        <f>E56+E55+#REF!+E54+E53+E52</f>
        <v>#REF!</v>
      </c>
      <c r="F57" s="25" t="e">
        <f>F56+F55+#REF!+F54+F53+F52</f>
        <v>#REF!</v>
      </c>
      <c r="G57" s="25" t="e">
        <f>G56+G55+#REF!+G54+G53+G52</f>
        <v>#REF!</v>
      </c>
      <c r="H57" s="25" t="e">
        <f>H56+H55+#REF!+H54+H53+H52</f>
        <v>#REF!</v>
      </c>
      <c r="I57" s="25" t="e">
        <f>I56+I55+#REF!+I54+I53+I52</f>
        <v>#REF!</v>
      </c>
      <c r="J57" s="25" t="e">
        <f>J56+J55+#REF!+J54+J53+J52</f>
        <v>#REF!</v>
      </c>
      <c r="K57" s="25" t="e">
        <f>K56+K55+#REF!+K54+K53+K52</f>
        <v>#REF!</v>
      </c>
      <c r="L57" s="25" t="e">
        <f>L56+L55+#REF!+L54+L53+L52</f>
        <v>#REF!</v>
      </c>
      <c r="M57" s="25" t="e">
        <f>M56+M55+#REF!+M54+M53+M52</f>
        <v>#REF!</v>
      </c>
      <c r="N57" s="25" t="e">
        <f>N56+N55+#REF!+N54+N53+N52</f>
        <v>#REF!</v>
      </c>
      <c r="O57" s="25" t="e">
        <f>O56+O55+#REF!+O54+O53+O52</f>
        <v>#REF!</v>
      </c>
    </row>
  </sheetData>
  <mergeCells count="45">
    <mergeCell ref="A5:B5"/>
    <mergeCell ref="A1:O1"/>
    <mergeCell ref="A2:O2"/>
    <mergeCell ref="A3:O3"/>
    <mergeCell ref="A4:B4"/>
    <mergeCell ref="C4:J4"/>
    <mergeCell ref="A6:B6"/>
    <mergeCell ref="A7:A9"/>
    <mergeCell ref="B7:B9"/>
    <mergeCell ref="C7:C9"/>
    <mergeCell ref="D7:F7"/>
    <mergeCell ref="H7:K7"/>
    <mergeCell ref="L7:O7"/>
    <mergeCell ref="D8:D9"/>
    <mergeCell ref="E8:E9"/>
    <mergeCell ref="F8:F9"/>
    <mergeCell ref="H8:H9"/>
    <mergeCell ref="I8:I9"/>
    <mergeCell ref="J8:J9"/>
    <mergeCell ref="K8:K9"/>
    <mergeCell ref="L8:L9"/>
    <mergeCell ref="G7:G9"/>
    <mergeCell ref="M8:M9"/>
    <mergeCell ref="N8:N9"/>
    <mergeCell ref="O8:O9"/>
    <mergeCell ref="A24:B24"/>
    <mergeCell ref="A25:A27"/>
    <mergeCell ref="B25:B27"/>
    <mergeCell ref="C25:C27"/>
    <mergeCell ref="D25:F25"/>
    <mergeCell ref="G25:G27"/>
    <mergeCell ref="H25:K25"/>
    <mergeCell ref="N26:N27"/>
    <mergeCell ref="O26:O27"/>
    <mergeCell ref="A42:B42"/>
    <mergeCell ref="L25:O25"/>
    <mergeCell ref="D26:D27"/>
    <mergeCell ref="E26:E27"/>
    <mergeCell ref="F26:F27"/>
    <mergeCell ref="H26:H27"/>
    <mergeCell ref="I26:I27"/>
    <mergeCell ref="J26:J27"/>
    <mergeCell ref="K26:K27"/>
    <mergeCell ref="L26:L27"/>
    <mergeCell ref="M26:M27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="90" zoomScaleSheetLayoutView="90" workbookViewId="0">
      <selection activeCell="B14" sqref="B14"/>
    </sheetView>
  </sheetViews>
  <sheetFormatPr defaultColWidth="9.109375" defaultRowHeight="13.2" x14ac:dyDescent="0.3"/>
  <cols>
    <col min="1" max="1" width="4.5546875" style="53" customWidth="1"/>
    <col min="2" max="2" width="27.6640625" style="2" customWidth="1"/>
    <col min="3" max="3" width="8.44140625" style="2" customWidth="1"/>
    <col min="4" max="4" width="5.5546875" style="53" customWidth="1"/>
    <col min="5" max="5" width="5.33203125" style="53" customWidth="1"/>
    <col min="6" max="6" width="6.5546875" style="53" customWidth="1"/>
    <col min="7" max="7" width="7.109375" style="53" customWidth="1"/>
    <col min="8" max="8" width="4.88671875" style="26" customWidth="1"/>
    <col min="9" max="9" width="6.33203125" style="26" customWidth="1"/>
    <col min="10" max="10" width="6.109375" style="26" customWidth="1"/>
    <col min="11" max="11" width="6.33203125" style="53" customWidth="1"/>
    <col min="12" max="12" width="6.44140625" style="26" customWidth="1"/>
    <col min="13" max="13" width="6.6640625" style="26" customWidth="1"/>
    <col min="14" max="14" width="6.109375" style="26" customWidth="1"/>
    <col min="15" max="15" width="5.5546875" style="26" customWidth="1"/>
    <col min="16" max="16384" width="9.109375" style="2"/>
  </cols>
  <sheetData>
    <row r="1" spans="1:15" ht="13.8" thickBot="1" x14ac:dyDescent="0.35">
      <c r="A1" s="82" t="s">
        <v>57</v>
      </c>
      <c r="B1" s="82"/>
      <c r="C1" s="54"/>
      <c r="D1" s="54"/>
      <c r="E1" s="54"/>
      <c r="F1" s="54"/>
      <c r="G1" s="54"/>
      <c r="H1" s="54"/>
      <c r="I1" s="54"/>
      <c r="J1" s="54"/>
      <c r="L1" s="54"/>
      <c r="M1" s="54"/>
      <c r="N1" s="54"/>
      <c r="O1" s="54"/>
    </row>
    <row r="2" spans="1:15" ht="12.75" customHeight="1" x14ac:dyDescent="0.3">
      <c r="A2" s="74" t="s">
        <v>21</v>
      </c>
      <c r="B2" s="74" t="s">
        <v>22</v>
      </c>
      <c r="C2" s="77" t="s">
        <v>23</v>
      </c>
      <c r="D2" s="79" t="s">
        <v>31</v>
      </c>
      <c r="E2" s="72"/>
      <c r="F2" s="72"/>
      <c r="G2" s="74" t="s">
        <v>27</v>
      </c>
      <c r="H2" s="71" t="s">
        <v>13</v>
      </c>
      <c r="I2" s="72"/>
      <c r="J2" s="72"/>
      <c r="K2" s="73"/>
      <c r="L2" s="71" t="s">
        <v>12</v>
      </c>
      <c r="M2" s="72"/>
      <c r="N2" s="72"/>
      <c r="O2" s="73"/>
    </row>
    <row r="3" spans="1:15" x14ac:dyDescent="0.3">
      <c r="A3" s="75"/>
      <c r="B3" s="75"/>
      <c r="C3" s="78"/>
      <c r="D3" s="73" t="s">
        <v>32</v>
      </c>
      <c r="E3" s="80" t="s">
        <v>33</v>
      </c>
      <c r="F3" s="71" t="s">
        <v>34</v>
      </c>
      <c r="G3" s="75"/>
      <c r="H3" s="69" t="s">
        <v>9</v>
      </c>
      <c r="I3" s="69" t="s">
        <v>10</v>
      </c>
      <c r="J3" s="69" t="s">
        <v>11</v>
      </c>
      <c r="K3" s="69" t="s">
        <v>25</v>
      </c>
      <c r="L3" s="69" t="s">
        <v>6</v>
      </c>
      <c r="M3" s="69" t="s">
        <v>28</v>
      </c>
      <c r="N3" s="69" t="s">
        <v>7</v>
      </c>
      <c r="O3" s="69" t="s">
        <v>8</v>
      </c>
    </row>
    <row r="4" spans="1:15" x14ac:dyDescent="0.3">
      <c r="A4" s="76"/>
      <c r="B4" s="76"/>
      <c r="C4" s="78"/>
      <c r="D4" s="73"/>
      <c r="E4" s="80"/>
      <c r="F4" s="71"/>
      <c r="G4" s="76"/>
      <c r="H4" s="70"/>
      <c r="I4" s="70"/>
      <c r="J4" s="70"/>
      <c r="K4" s="70"/>
      <c r="L4" s="70"/>
      <c r="M4" s="70"/>
      <c r="N4" s="70"/>
      <c r="O4" s="70"/>
    </row>
    <row r="5" spans="1:15" x14ac:dyDescent="0.3">
      <c r="A5" s="60"/>
      <c r="B5" s="1" t="s">
        <v>0</v>
      </c>
      <c r="C5" s="4"/>
      <c r="D5" s="21"/>
      <c r="E5" s="60"/>
      <c r="F5" s="60"/>
      <c r="G5" s="60"/>
      <c r="H5" s="22"/>
      <c r="I5" s="22"/>
      <c r="J5" s="22"/>
      <c r="K5" s="22"/>
      <c r="L5" s="22"/>
      <c r="M5" s="22"/>
      <c r="N5" s="22"/>
      <c r="O5" s="22"/>
    </row>
    <row r="6" spans="1:15" ht="26.4" x14ac:dyDescent="0.3">
      <c r="A6" s="15">
        <v>43</v>
      </c>
      <c r="B6" s="14" t="s">
        <v>95</v>
      </c>
      <c r="C6" s="4">
        <v>200</v>
      </c>
      <c r="D6" s="17">
        <v>6.5</v>
      </c>
      <c r="E6" s="18">
        <v>8.3000000000000007</v>
      </c>
      <c r="F6" s="18">
        <v>27</v>
      </c>
      <c r="G6" s="18">
        <v>210.3</v>
      </c>
      <c r="H6" s="18">
        <v>0.1</v>
      </c>
      <c r="I6" s="18">
        <v>0.6</v>
      </c>
      <c r="J6" s="18">
        <v>0</v>
      </c>
      <c r="K6" s="18">
        <v>1.1000000000000001</v>
      </c>
      <c r="L6" s="18">
        <v>126.9</v>
      </c>
      <c r="M6" s="18">
        <v>166.3</v>
      </c>
      <c r="N6" s="18">
        <v>47.8</v>
      </c>
      <c r="O6" s="18">
        <v>1.2</v>
      </c>
    </row>
    <row r="7" spans="1:15" x14ac:dyDescent="0.3">
      <c r="A7" s="15">
        <v>33</v>
      </c>
      <c r="B7" s="8" t="s">
        <v>106</v>
      </c>
      <c r="C7" s="3" t="s">
        <v>4</v>
      </c>
      <c r="D7" s="17">
        <v>4.6399999999999997</v>
      </c>
      <c r="E7" s="18">
        <v>5.9</v>
      </c>
      <c r="F7" s="18">
        <v>0</v>
      </c>
      <c r="G7" s="18">
        <v>72.8</v>
      </c>
      <c r="H7" s="18">
        <v>0.01</v>
      </c>
      <c r="I7" s="18">
        <v>0.14000000000000001</v>
      </c>
      <c r="J7" s="18">
        <v>52</v>
      </c>
      <c r="K7" s="18">
        <v>0</v>
      </c>
      <c r="L7" s="18">
        <v>176</v>
      </c>
      <c r="M7" s="18">
        <v>100</v>
      </c>
      <c r="N7" s="18">
        <v>7</v>
      </c>
      <c r="O7" s="18">
        <v>0.2</v>
      </c>
    </row>
    <row r="8" spans="1:15" x14ac:dyDescent="0.3">
      <c r="A8" s="15">
        <v>57</v>
      </c>
      <c r="B8" s="8" t="s">
        <v>75</v>
      </c>
      <c r="C8" s="3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x14ac:dyDescent="0.3">
      <c r="A9" s="15">
        <v>45</v>
      </c>
      <c r="B9" s="8" t="s">
        <v>15</v>
      </c>
      <c r="C9" s="4">
        <v>45</v>
      </c>
      <c r="D9" s="17">
        <v>3</v>
      </c>
      <c r="E9" s="18">
        <v>0.4</v>
      </c>
      <c r="F9" s="18">
        <v>19.100000000000001</v>
      </c>
      <c r="G9" s="18">
        <v>91.8</v>
      </c>
      <c r="H9" s="18">
        <v>0.1</v>
      </c>
      <c r="I9" s="18">
        <v>0</v>
      </c>
      <c r="J9" s="18">
        <v>0</v>
      </c>
      <c r="K9" s="18">
        <v>1</v>
      </c>
      <c r="L9" s="18">
        <v>8.1</v>
      </c>
      <c r="M9" s="18">
        <v>39.200000000000003</v>
      </c>
      <c r="N9" s="18">
        <v>8.6</v>
      </c>
      <c r="O9" s="18">
        <v>1.8</v>
      </c>
    </row>
    <row r="10" spans="1:15" ht="19.5" customHeight="1" x14ac:dyDescent="0.3">
      <c r="A10" s="15"/>
      <c r="B10" s="30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44" customFormat="1" ht="19.5" customHeight="1" x14ac:dyDescent="0.3">
      <c r="A11" s="46"/>
      <c r="B11" s="47"/>
      <c r="C11" s="48"/>
      <c r="D11" s="49">
        <f t="shared" ref="D11:O11" si="0">SUM(D6:D10)</f>
        <v>14.14</v>
      </c>
      <c r="E11" s="49">
        <f t="shared" si="0"/>
        <v>14.600000000000001</v>
      </c>
      <c r="F11" s="49">
        <f t="shared" si="0"/>
        <v>46.1</v>
      </c>
      <c r="G11" s="49">
        <f t="shared" si="0"/>
        <v>374.90000000000003</v>
      </c>
      <c r="H11" s="49">
        <f t="shared" si="0"/>
        <v>0.21000000000000002</v>
      </c>
      <c r="I11" s="49">
        <f t="shared" si="0"/>
        <v>0.74</v>
      </c>
      <c r="J11" s="49">
        <f t="shared" si="0"/>
        <v>52</v>
      </c>
      <c r="K11" s="49">
        <f t="shared" si="0"/>
        <v>2.1</v>
      </c>
      <c r="L11" s="49">
        <f t="shared" si="0"/>
        <v>311</v>
      </c>
      <c r="M11" s="49">
        <f t="shared" si="0"/>
        <v>305.5</v>
      </c>
      <c r="N11" s="49">
        <f t="shared" si="0"/>
        <v>63.4</v>
      </c>
      <c r="O11" s="49">
        <f t="shared" si="0"/>
        <v>3.2</v>
      </c>
    </row>
    <row r="12" spans="1:15" x14ac:dyDescent="0.3">
      <c r="A12" s="15"/>
      <c r="B12" s="7" t="s">
        <v>1</v>
      </c>
      <c r="C12" s="4"/>
      <c r="D12" s="57"/>
      <c r="E12" s="60"/>
      <c r="F12" s="60"/>
      <c r="G12" s="60"/>
      <c r="H12" s="24"/>
      <c r="I12" s="24"/>
      <c r="J12" s="24"/>
      <c r="K12" s="24"/>
      <c r="L12" s="24"/>
      <c r="M12" s="24"/>
      <c r="N12" s="24"/>
      <c r="O12" s="24"/>
    </row>
    <row r="13" spans="1:15" x14ac:dyDescent="0.3">
      <c r="A13" s="15">
        <v>15</v>
      </c>
      <c r="B13" s="28" t="s">
        <v>120</v>
      </c>
      <c r="C13" s="3" t="s">
        <v>62</v>
      </c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3">
      <c r="A14" s="15">
        <v>55</v>
      </c>
      <c r="B14" s="8" t="s">
        <v>118</v>
      </c>
      <c r="C14" s="27" t="s">
        <v>62</v>
      </c>
      <c r="D14" s="9">
        <v>6.76</v>
      </c>
      <c r="E14" s="10">
        <v>10.94</v>
      </c>
      <c r="F14" s="10">
        <v>27.55</v>
      </c>
      <c r="G14" s="10">
        <v>235.7</v>
      </c>
      <c r="H14" s="10">
        <v>0.06</v>
      </c>
      <c r="I14" s="10">
        <v>1.31</v>
      </c>
      <c r="J14" s="10">
        <v>0</v>
      </c>
      <c r="K14" s="10">
        <v>0.04</v>
      </c>
      <c r="L14" s="10">
        <v>63.48</v>
      </c>
      <c r="M14" s="10">
        <v>129</v>
      </c>
      <c r="N14" s="10">
        <v>6.12</v>
      </c>
      <c r="O14" s="10">
        <v>0.42</v>
      </c>
    </row>
    <row r="15" spans="1:15" x14ac:dyDescent="0.3">
      <c r="A15" s="15">
        <v>40</v>
      </c>
      <c r="B15" s="29" t="s">
        <v>119</v>
      </c>
      <c r="C15" s="3" t="s">
        <v>18</v>
      </c>
      <c r="D15" s="9">
        <v>9.8000000000000007</v>
      </c>
      <c r="E15" s="10">
        <v>15.01</v>
      </c>
      <c r="F15" s="10">
        <v>25.69</v>
      </c>
      <c r="G15" s="10">
        <v>277.05</v>
      </c>
      <c r="H15" s="10">
        <v>0.06</v>
      </c>
      <c r="I15" s="10">
        <v>1.01</v>
      </c>
      <c r="J15" s="10">
        <v>0.05</v>
      </c>
      <c r="K15" s="10">
        <v>0.97</v>
      </c>
      <c r="L15" s="10">
        <v>192.5</v>
      </c>
      <c r="M15" s="10">
        <v>198.4</v>
      </c>
      <c r="N15" s="10">
        <v>13</v>
      </c>
      <c r="O15" s="10">
        <v>0.05</v>
      </c>
    </row>
    <row r="16" spans="1:15" x14ac:dyDescent="0.3">
      <c r="A16" s="15">
        <v>65</v>
      </c>
      <c r="B16" s="28" t="s">
        <v>44</v>
      </c>
      <c r="C16" s="3" t="s">
        <v>18</v>
      </c>
      <c r="D16" s="9">
        <v>0.04</v>
      </c>
      <c r="E16" s="10">
        <v>0</v>
      </c>
      <c r="F16" s="10">
        <v>24.76</v>
      </c>
      <c r="G16" s="10">
        <v>99.2</v>
      </c>
      <c r="H16" s="10">
        <v>0.02</v>
      </c>
      <c r="I16" s="10">
        <v>1.8</v>
      </c>
      <c r="J16" s="10">
        <v>0</v>
      </c>
      <c r="K16" s="10">
        <v>0.2</v>
      </c>
      <c r="L16" s="10">
        <v>41.1</v>
      </c>
      <c r="M16" s="10">
        <v>29.2</v>
      </c>
      <c r="N16" s="10">
        <v>2.4</v>
      </c>
      <c r="O16" s="10">
        <v>0.68</v>
      </c>
    </row>
    <row r="17" spans="1:15" x14ac:dyDescent="0.3">
      <c r="A17" s="15">
        <v>45</v>
      </c>
      <c r="B17" s="11" t="s">
        <v>15</v>
      </c>
      <c r="C17" s="4">
        <v>45</v>
      </c>
      <c r="D17" s="17">
        <v>3</v>
      </c>
      <c r="E17" s="18">
        <v>0.4</v>
      </c>
      <c r="F17" s="18">
        <v>19.100000000000001</v>
      </c>
      <c r="G17" s="18">
        <v>91.8</v>
      </c>
      <c r="H17" s="18">
        <v>0.1</v>
      </c>
      <c r="I17" s="18">
        <v>0</v>
      </c>
      <c r="J17" s="18">
        <v>0</v>
      </c>
      <c r="K17" s="18">
        <v>1</v>
      </c>
      <c r="L17" s="18">
        <v>8.1</v>
      </c>
      <c r="M17" s="18">
        <v>39.200000000000003</v>
      </c>
      <c r="N17" s="18">
        <v>8.6</v>
      </c>
      <c r="O17" s="18">
        <v>1.8</v>
      </c>
    </row>
    <row r="18" spans="1:15" ht="21" customHeight="1" x14ac:dyDescent="0.3">
      <c r="A18" s="15"/>
      <c r="B18" s="12" t="s">
        <v>24</v>
      </c>
      <c r="C18" s="5"/>
      <c r="D18" s="25">
        <f t="shared" ref="D18:O18" si="1">SUM(D13:D17)</f>
        <v>19.600000000000001</v>
      </c>
      <c r="E18" s="25">
        <f t="shared" si="1"/>
        <v>26.349999999999998</v>
      </c>
      <c r="F18" s="25">
        <f t="shared" si="1"/>
        <v>97.1</v>
      </c>
      <c r="G18" s="25">
        <f t="shared" si="1"/>
        <v>703.75</v>
      </c>
      <c r="H18" s="25">
        <f t="shared" si="1"/>
        <v>0.24</v>
      </c>
      <c r="I18" s="25">
        <f t="shared" si="1"/>
        <v>4.12</v>
      </c>
      <c r="J18" s="25">
        <f t="shared" si="1"/>
        <v>0.05</v>
      </c>
      <c r="K18" s="25">
        <f t="shared" si="1"/>
        <v>2.21</v>
      </c>
      <c r="L18" s="25">
        <f t="shared" si="1"/>
        <v>305.18</v>
      </c>
      <c r="M18" s="25">
        <f t="shared" si="1"/>
        <v>395.79999999999995</v>
      </c>
      <c r="N18" s="25">
        <f t="shared" si="1"/>
        <v>30.119999999999997</v>
      </c>
      <c r="O18" s="25">
        <f t="shared" si="1"/>
        <v>2.95</v>
      </c>
    </row>
    <row r="19" spans="1:15" ht="13.5" customHeight="1" x14ac:dyDescent="0.3">
      <c r="A19" s="83" t="s">
        <v>58</v>
      </c>
      <c r="B19" s="83"/>
      <c r="C19" s="61"/>
      <c r="D19" s="62"/>
      <c r="E19" s="62"/>
      <c r="F19" s="62"/>
      <c r="G19" s="62"/>
      <c r="H19" s="62"/>
      <c r="I19" s="62"/>
      <c r="J19" s="62"/>
      <c r="L19" s="62"/>
      <c r="M19" s="62"/>
      <c r="N19" s="62"/>
      <c r="O19" s="62"/>
    </row>
    <row r="20" spans="1:15" x14ac:dyDescent="0.3">
      <c r="A20" s="75"/>
      <c r="B20" s="84"/>
      <c r="C20" s="86"/>
      <c r="D20" s="88" t="s">
        <v>32</v>
      </c>
      <c r="E20" s="74" t="s">
        <v>33</v>
      </c>
      <c r="F20" s="74" t="s">
        <v>34</v>
      </c>
      <c r="G20" s="75"/>
      <c r="H20" s="69" t="s">
        <v>9</v>
      </c>
      <c r="I20" s="69" t="s">
        <v>10</v>
      </c>
      <c r="J20" s="69" t="s">
        <v>11</v>
      </c>
      <c r="K20" s="69" t="s">
        <v>25</v>
      </c>
      <c r="L20" s="69" t="s">
        <v>6</v>
      </c>
      <c r="M20" s="69" t="s">
        <v>28</v>
      </c>
      <c r="N20" s="69" t="s">
        <v>7</v>
      </c>
      <c r="O20" s="69" t="s">
        <v>8</v>
      </c>
    </row>
    <row r="21" spans="1:15" x14ac:dyDescent="0.3">
      <c r="A21" s="76"/>
      <c r="B21" s="85"/>
      <c r="C21" s="87"/>
      <c r="D21" s="89"/>
      <c r="E21" s="76"/>
      <c r="F21" s="76"/>
      <c r="G21" s="76"/>
      <c r="H21" s="70"/>
      <c r="I21" s="70"/>
      <c r="J21" s="70"/>
      <c r="K21" s="70"/>
      <c r="L21" s="70"/>
      <c r="M21" s="70"/>
      <c r="N21" s="70"/>
      <c r="O21" s="70"/>
    </row>
    <row r="22" spans="1:15" x14ac:dyDescent="0.3">
      <c r="A22" s="60"/>
      <c r="B22" s="1" t="s">
        <v>0</v>
      </c>
      <c r="C22" s="4"/>
      <c r="D22" s="21"/>
      <c r="E22" s="60"/>
      <c r="F22" s="60"/>
      <c r="G22" s="60"/>
      <c r="H22" s="22"/>
      <c r="I22" s="22"/>
      <c r="J22" s="22"/>
      <c r="K22" s="22"/>
      <c r="L22" s="22"/>
      <c r="M22" s="22"/>
      <c r="N22" s="22"/>
      <c r="O22" s="22"/>
    </row>
    <row r="23" spans="1:15" x14ac:dyDescent="0.3">
      <c r="A23" s="65">
        <v>17</v>
      </c>
      <c r="B23" s="66" t="s">
        <v>43</v>
      </c>
      <c r="C23" s="4">
        <v>200</v>
      </c>
      <c r="D23" s="64"/>
      <c r="E23" s="65"/>
      <c r="F23" s="65"/>
      <c r="G23" s="65"/>
      <c r="H23" s="22"/>
      <c r="I23" s="22"/>
      <c r="J23" s="22"/>
      <c r="K23" s="22"/>
      <c r="L23" s="22"/>
      <c r="M23" s="22"/>
      <c r="N23" s="22"/>
      <c r="O23" s="22"/>
    </row>
    <row r="24" spans="1:15" x14ac:dyDescent="0.3">
      <c r="A24" s="15">
        <v>33</v>
      </c>
      <c r="B24" s="14" t="s">
        <v>106</v>
      </c>
      <c r="C24" s="6" t="s">
        <v>140</v>
      </c>
      <c r="D24" s="17">
        <v>28.44</v>
      </c>
      <c r="E24" s="18">
        <v>19.510000000000002</v>
      </c>
      <c r="F24" s="18">
        <v>17.100000000000001</v>
      </c>
      <c r="G24" s="18">
        <v>357.16</v>
      </c>
      <c r="H24" s="18">
        <v>0.11</v>
      </c>
      <c r="I24" s="18">
        <v>0.39</v>
      </c>
      <c r="J24" s="18">
        <v>89.95</v>
      </c>
      <c r="K24" s="18">
        <v>0</v>
      </c>
      <c r="L24" s="18">
        <v>248.75</v>
      </c>
      <c r="M24" s="18">
        <v>350.7</v>
      </c>
      <c r="N24" s="18">
        <v>39.6</v>
      </c>
      <c r="O24" s="18">
        <v>1.17</v>
      </c>
    </row>
    <row r="25" spans="1:15" x14ac:dyDescent="0.3">
      <c r="A25" s="15">
        <v>101</v>
      </c>
      <c r="B25" s="11" t="s">
        <v>16</v>
      </c>
      <c r="C25" s="3" t="s">
        <v>18</v>
      </c>
      <c r="D25" s="17">
        <v>0.3</v>
      </c>
      <c r="E25" s="18">
        <v>1.35</v>
      </c>
      <c r="F25" s="18">
        <v>12.15</v>
      </c>
      <c r="G25" s="18">
        <v>65.400000000000006</v>
      </c>
      <c r="H25" s="18">
        <v>0.06</v>
      </c>
      <c r="I25" s="18">
        <v>90</v>
      </c>
      <c r="J25" s="18">
        <v>0.06</v>
      </c>
      <c r="K25" s="18">
        <v>0.1</v>
      </c>
      <c r="L25" s="18">
        <v>0.45</v>
      </c>
      <c r="M25" s="18">
        <v>2</v>
      </c>
      <c r="N25" s="18">
        <v>0</v>
      </c>
      <c r="O25" s="18">
        <v>51</v>
      </c>
    </row>
    <row r="26" spans="1:15" x14ac:dyDescent="0.3">
      <c r="A26" s="15">
        <v>53</v>
      </c>
      <c r="B26" s="8" t="s">
        <v>15</v>
      </c>
      <c r="C26" s="3" t="s">
        <v>30</v>
      </c>
      <c r="D26" s="17">
        <v>0.9</v>
      </c>
      <c r="E26" s="18">
        <v>0.18</v>
      </c>
      <c r="F26" s="18">
        <v>17.71</v>
      </c>
      <c r="G26" s="18">
        <v>76.900000000000006</v>
      </c>
      <c r="H26" s="18">
        <v>0.02</v>
      </c>
      <c r="I26" s="18">
        <v>3.58</v>
      </c>
      <c r="J26" s="18">
        <v>0</v>
      </c>
      <c r="K26" s="18">
        <v>0.18</v>
      </c>
      <c r="L26" s="18">
        <v>12.52</v>
      </c>
      <c r="M26" s="18">
        <v>12.52</v>
      </c>
      <c r="N26" s="18">
        <v>7.15</v>
      </c>
      <c r="O26" s="18">
        <v>2.5</v>
      </c>
    </row>
    <row r="27" spans="1:15" ht="20.25" customHeight="1" x14ac:dyDescent="0.3">
      <c r="A27" s="15"/>
      <c r="B27" s="12" t="s">
        <v>24</v>
      </c>
      <c r="C27" s="5"/>
      <c r="D27" s="23">
        <f t="shared" ref="D27:O27" si="2">SUM(D24:D26)</f>
        <v>29.64</v>
      </c>
      <c r="E27" s="23">
        <f t="shared" si="2"/>
        <v>21.040000000000003</v>
      </c>
      <c r="F27" s="23">
        <f t="shared" si="2"/>
        <v>46.96</v>
      </c>
      <c r="G27" s="23">
        <f t="shared" si="2"/>
        <v>499.46000000000004</v>
      </c>
      <c r="H27" s="23">
        <f t="shared" si="2"/>
        <v>0.18999999999999997</v>
      </c>
      <c r="I27" s="23">
        <f t="shared" si="2"/>
        <v>93.97</v>
      </c>
      <c r="J27" s="23">
        <f t="shared" si="2"/>
        <v>90.01</v>
      </c>
      <c r="K27" s="23">
        <f t="shared" si="2"/>
        <v>0.28000000000000003</v>
      </c>
      <c r="L27" s="23">
        <f t="shared" si="2"/>
        <v>261.71999999999997</v>
      </c>
      <c r="M27" s="23">
        <f t="shared" si="2"/>
        <v>365.21999999999997</v>
      </c>
      <c r="N27" s="23">
        <f t="shared" si="2"/>
        <v>46.75</v>
      </c>
      <c r="O27" s="23">
        <f t="shared" si="2"/>
        <v>54.67</v>
      </c>
    </row>
    <row r="28" spans="1:15" x14ac:dyDescent="0.3">
      <c r="A28" s="15"/>
      <c r="B28" s="7" t="s">
        <v>1</v>
      </c>
      <c r="C28" s="4"/>
      <c r="D28" s="57"/>
      <c r="E28" s="60"/>
      <c r="F28" s="60"/>
      <c r="G28" s="60"/>
      <c r="H28" s="24"/>
      <c r="I28" s="24"/>
      <c r="J28" s="24"/>
      <c r="K28" s="24"/>
      <c r="L28" s="24"/>
      <c r="M28" s="24"/>
      <c r="N28" s="24"/>
      <c r="O28" s="24"/>
    </row>
    <row r="29" spans="1:15" x14ac:dyDescent="0.3">
      <c r="A29" s="15"/>
      <c r="B29" s="28"/>
      <c r="C29" s="3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x14ac:dyDescent="0.3">
      <c r="A30" s="15"/>
      <c r="B30" s="8" t="s">
        <v>147</v>
      </c>
      <c r="C30" s="27" t="s">
        <v>64</v>
      </c>
      <c r="D30" s="9">
        <v>3.83</v>
      </c>
      <c r="E30" s="10">
        <v>4.5599999999999996</v>
      </c>
      <c r="F30" s="10">
        <v>10.59</v>
      </c>
      <c r="G30" s="10">
        <v>98.72</v>
      </c>
      <c r="H30" s="10">
        <v>0.12</v>
      </c>
      <c r="I30" s="10">
        <v>1.23</v>
      </c>
      <c r="J30" s="10">
        <v>0.2</v>
      </c>
      <c r="K30" s="10">
        <v>0.9</v>
      </c>
      <c r="L30" s="10">
        <v>35.520000000000003</v>
      </c>
      <c r="M30" s="10">
        <v>92.46</v>
      </c>
      <c r="N30" s="10">
        <v>34.14</v>
      </c>
      <c r="O30" s="10">
        <v>0.48</v>
      </c>
    </row>
    <row r="31" spans="1:15" x14ac:dyDescent="0.3">
      <c r="A31" s="15">
        <v>28</v>
      </c>
      <c r="B31" s="28" t="s">
        <v>108</v>
      </c>
      <c r="C31" s="6" t="s">
        <v>116</v>
      </c>
      <c r="D31" s="9">
        <v>27.53</v>
      </c>
      <c r="E31" s="10">
        <v>7.47</v>
      </c>
      <c r="F31" s="10">
        <v>21.95</v>
      </c>
      <c r="G31" s="10">
        <v>265</v>
      </c>
      <c r="H31" s="10">
        <v>0.21</v>
      </c>
      <c r="I31" s="10">
        <v>8.9700000000000006</v>
      </c>
      <c r="J31" s="10">
        <v>24</v>
      </c>
      <c r="K31" s="10">
        <v>0</v>
      </c>
      <c r="L31" s="10">
        <v>31.1</v>
      </c>
      <c r="M31" s="10">
        <v>337</v>
      </c>
      <c r="N31" s="10">
        <v>65.7</v>
      </c>
      <c r="O31" s="10">
        <v>4.03</v>
      </c>
    </row>
    <row r="32" spans="1:15" x14ac:dyDescent="0.3">
      <c r="A32" s="15">
        <v>33</v>
      </c>
      <c r="B32" s="28" t="s">
        <v>74</v>
      </c>
      <c r="C32" s="6">
        <v>200</v>
      </c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3">
      <c r="A33" s="15">
        <v>57</v>
      </c>
      <c r="B33" s="28" t="s">
        <v>38</v>
      </c>
      <c r="C33" s="3" t="s">
        <v>18</v>
      </c>
      <c r="D33" s="19">
        <v>0.1</v>
      </c>
      <c r="E33" s="20">
        <v>0</v>
      </c>
      <c r="F33" s="20">
        <v>11.7</v>
      </c>
      <c r="G33" s="20">
        <v>48.1</v>
      </c>
      <c r="H33" s="20">
        <v>0</v>
      </c>
      <c r="I33" s="20">
        <v>0.8</v>
      </c>
      <c r="J33" s="20">
        <v>0</v>
      </c>
      <c r="K33" s="20">
        <v>0</v>
      </c>
      <c r="L33" s="20">
        <v>10.7</v>
      </c>
      <c r="M33" s="20">
        <v>4.7</v>
      </c>
      <c r="N33" s="20">
        <v>3.9</v>
      </c>
      <c r="O33" s="20">
        <v>0.5</v>
      </c>
    </row>
    <row r="34" spans="1:15" x14ac:dyDescent="0.3">
      <c r="A34" s="15">
        <v>45</v>
      </c>
      <c r="B34" s="11" t="s">
        <v>15</v>
      </c>
      <c r="C34" s="4">
        <v>45</v>
      </c>
      <c r="D34" s="17">
        <v>3</v>
      </c>
      <c r="E34" s="18">
        <v>0.4</v>
      </c>
      <c r="F34" s="18">
        <v>19.100000000000001</v>
      </c>
      <c r="G34" s="18">
        <v>91.8</v>
      </c>
      <c r="H34" s="18">
        <v>0.1</v>
      </c>
      <c r="I34" s="18">
        <v>0</v>
      </c>
      <c r="J34" s="18">
        <v>0</v>
      </c>
      <c r="K34" s="18">
        <v>1</v>
      </c>
      <c r="L34" s="18">
        <v>8.1</v>
      </c>
      <c r="M34" s="18">
        <v>39.200000000000003</v>
      </c>
      <c r="N34" s="18">
        <v>8.6</v>
      </c>
      <c r="O34" s="18">
        <v>1.8</v>
      </c>
    </row>
    <row r="35" spans="1:15" ht="19.5" customHeight="1" x14ac:dyDescent="0.3">
      <c r="A35" s="40"/>
      <c r="B35" s="41" t="s">
        <v>24</v>
      </c>
      <c r="C35" s="42"/>
      <c r="D35" s="43">
        <f>D34+D33+D31+D30+D29</f>
        <v>34.46</v>
      </c>
      <c r="E35" s="43">
        <f t="shared" ref="E35:O35" si="3">E34+E33+E31+E30+E29</f>
        <v>12.43</v>
      </c>
      <c r="F35" s="43">
        <f t="shared" si="3"/>
        <v>63.34</v>
      </c>
      <c r="G35" s="43">
        <f t="shared" si="3"/>
        <v>503.62</v>
      </c>
      <c r="H35" s="43">
        <f t="shared" si="3"/>
        <v>0.43</v>
      </c>
      <c r="I35" s="43">
        <f t="shared" si="3"/>
        <v>11.000000000000002</v>
      </c>
      <c r="J35" s="43">
        <f t="shared" si="3"/>
        <v>24.2</v>
      </c>
      <c r="K35" s="43">
        <f t="shared" si="3"/>
        <v>1.9</v>
      </c>
      <c r="L35" s="43">
        <f t="shared" si="3"/>
        <v>85.42</v>
      </c>
      <c r="M35" s="43">
        <f t="shared" si="3"/>
        <v>473.35999999999996</v>
      </c>
      <c r="N35" s="43">
        <f t="shared" si="3"/>
        <v>112.34</v>
      </c>
      <c r="O35" s="43">
        <f t="shared" si="3"/>
        <v>6.8100000000000005</v>
      </c>
    </row>
    <row r="37" spans="1:15" s="44" customFormat="1" ht="21.75" customHeight="1" x14ac:dyDescent="0.3">
      <c r="A37" s="45"/>
      <c r="B37" s="13" t="s">
        <v>59</v>
      </c>
      <c r="C37" s="13"/>
      <c r="D37" s="63">
        <f>D35+D27+D18+D11+'1 НЕДЕЛЯовз 5-9'!D59+'1 НЕДЕЛЯовз 5-9'!D51+'1 НЕДЕЛЯовз 5-9'!D42+'1 НЕДЕЛЯовз 5-9'!D34+'1 НЕДЕЛЯовз 5-9'!D23+'1 НЕДЕЛЯовз 5-9'!D16</f>
        <v>210.642</v>
      </c>
      <c r="E37" s="63">
        <f>E35+E27+E18+E11+'1 НЕДЕЛЯовз 5-9'!E59+'1 НЕДЕЛЯовз 5-9'!E51+'1 НЕДЕЛЯовз 5-9'!E42+'1 НЕДЕЛЯовз 5-9'!E34+'1 НЕДЕЛЯовз 5-9'!E23+'1 НЕДЕЛЯовз 5-9'!E16</f>
        <v>215.65199999999999</v>
      </c>
      <c r="F37" s="63">
        <f>F35+F27+F18+F11+'1 НЕДЕЛЯовз 5-9'!F59+'1 НЕДЕЛЯовз 5-9'!F51+'1 НЕДЕЛЯовз 5-9'!F42+'1 НЕДЕЛЯовз 5-9'!F34+'1 НЕДЕЛЯовз 5-9'!F23+'1 НЕДЕЛЯовз 5-9'!F16</f>
        <v>674.00599999999997</v>
      </c>
      <c r="G37" s="63">
        <f>G35+G27+G18+G11+'1 НЕДЕЛЯовз 5-9'!G59+'1 НЕДЕЛЯовз 5-9'!G51+'1 НЕДЕЛЯовз 5-9'!G42+'1 НЕДЕЛЯовз 5-9'!G34+'1 НЕДЕЛЯовз 5-9'!G23+'1 НЕДЕЛЯовз 5-9'!G16</f>
        <v>5483.4859999999999</v>
      </c>
      <c r="H37" s="63">
        <f>H35+H27+H18+H11+'1 НЕДЕЛЯовз 5-9'!H59+'1 НЕДЕЛЯовз 5-9'!H51+'1 НЕДЕЛЯовз 5-9'!H42+'1 НЕДЕЛЯовз 5-9'!H34+'1 НЕДЕЛЯовз 5-9'!H23+'1 НЕДЕЛЯовз 5-9'!H16</f>
        <v>2.9590000000000001</v>
      </c>
      <c r="I37" s="63">
        <f>I35+I27+I18+I11+'1 НЕДЕЛЯовз 5-9'!I59+'1 НЕДЕЛЯовз 5-9'!I51+'1 НЕДЕЛЯовз 5-9'!I42+'1 НЕДЕЛЯовз 5-9'!I34+'1 НЕДЕЛЯовз 5-9'!I23+'1 НЕДЕЛЯовз 5-9'!I16</f>
        <v>187.28799999999998</v>
      </c>
      <c r="J37" s="63">
        <f>J35+J27+J18+J11+'1 НЕДЕЛЯовз 5-9'!J59+'1 НЕДЕЛЯовз 5-9'!J51+'1 НЕДЕЛЯовз 5-9'!J42+'1 НЕДЕЛЯовз 5-9'!J34+'1 НЕДЕЛЯовз 5-9'!J23+'1 НЕДЕЛЯовз 5-9'!J16</f>
        <v>298.75</v>
      </c>
      <c r="K37" s="63">
        <f>K35+K27+K18+K11+'1 НЕДЕЛЯовз 5-9'!K59+'1 НЕДЕЛЯовз 5-9'!K51+'1 НЕДЕЛЯовз 5-9'!K42+'1 НЕДЕЛЯовз 5-9'!K34+'1 НЕДЕЛЯовз 5-9'!K23+'1 НЕДЕЛЯовз 5-9'!K16</f>
        <v>16.57</v>
      </c>
      <c r="L37" s="63">
        <f>L35+L27+L18+L11+'1 НЕДЕЛЯовз 5-9'!L59+'1 НЕДЕЛЯовз 5-9'!L51+'1 НЕДЕЛЯовз 5-9'!L42+'1 НЕДЕЛЯовз 5-9'!L34+'1 НЕДЕЛЯовз 5-9'!L23+'1 НЕДЕЛЯовз 5-9'!L16</f>
        <v>1859.7939999999996</v>
      </c>
      <c r="M37" s="63">
        <f>M35+M27+M18+M11+'1 НЕДЕЛЯовз 5-9'!M59+'1 НЕДЕЛЯовз 5-9'!M51+'1 НЕДЕЛЯовз 5-9'!M42+'1 НЕДЕЛЯовз 5-9'!M34+'1 НЕДЕЛЯовз 5-9'!M23+'1 НЕДЕЛЯовз 5-9'!M16</f>
        <v>3464.2699999999991</v>
      </c>
      <c r="N37" s="63">
        <f>N35+N27+N18+N11+'1 НЕДЕЛЯовз 5-9'!N59+'1 НЕДЕЛЯовз 5-9'!N51+'1 НЕДЕЛЯовз 5-9'!N42+'1 НЕДЕЛЯовз 5-9'!N34+'1 НЕДЕЛЯовз 5-9'!N23+'1 НЕДЕЛЯовз 5-9'!N16</f>
        <v>753.87000000000012</v>
      </c>
      <c r="O37" s="63">
        <f>O35+O27+O18+O11+'1 НЕДЕЛЯовз 5-9'!O59+'1 НЕДЕЛЯовз 5-9'!O51+'1 НЕДЕЛЯовз 5-9'!O42+'1 НЕДЕЛЯовз 5-9'!O34+'1 НЕДЕЛЯовз 5-9'!O23+'1 НЕДЕЛЯовз 5-9'!O16</f>
        <v>97.52600000000001</v>
      </c>
    </row>
    <row r="38" spans="1:15" x14ac:dyDescent="0.3">
      <c r="D38" s="53">
        <f>D37/10</f>
        <v>21.0642</v>
      </c>
      <c r="E38" s="53">
        <f t="shared" ref="E38:O38" si="4">E37/10</f>
        <v>21.565199999999997</v>
      </c>
      <c r="F38" s="53">
        <f t="shared" si="4"/>
        <v>67.400599999999997</v>
      </c>
      <c r="G38" s="53">
        <f t="shared" si="4"/>
        <v>548.34860000000003</v>
      </c>
      <c r="H38" s="53">
        <f t="shared" si="4"/>
        <v>0.2959</v>
      </c>
      <c r="I38" s="53">
        <f t="shared" si="4"/>
        <v>18.7288</v>
      </c>
      <c r="J38" s="53">
        <f t="shared" si="4"/>
        <v>29.875</v>
      </c>
      <c r="K38" s="53">
        <f t="shared" si="4"/>
        <v>1.657</v>
      </c>
      <c r="L38" s="53">
        <f t="shared" si="4"/>
        <v>185.97939999999997</v>
      </c>
      <c r="M38" s="53">
        <f t="shared" si="4"/>
        <v>346.42699999999991</v>
      </c>
      <c r="N38" s="53">
        <f t="shared" si="4"/>
        <v>75.387000000000015</v>
      </c>
      <c r="O38" s="53">
        <f t="shared" si="4"/>
        <v>9.752600000000001</v>
      </c>
    </row>
  </sheetData>
  <mergeCells count="35">
    <mergeCell ref="A1:B1"/>
    <mergeCell ref="A2:A4"/>
    <mergeCell ref="B2:B4"/>
    <mergeCell ref="C2:C4"/>
    <mergeCell ref="D2:F2"/>
    <mergeCell ref="H2:K2"/>
    <mergeCell ref="L2:O2"/>
    <mergeCell ref="D3:D4"/>
    <mergeCell ref="E3:E4"/>
    <mergeCell ref="F3:F4"/>
    <mergeCell ref="H3:H4"/>
    <mergeCell ref="I3:I4"/>
    <mergeCell ref="J3:J4"/>
    <mergeCell ref="K3:K4"/>
    <mergeCell ref="L3:L4"/>
    <mergeCell ref="G2:G4"/>
    <mergeCell ref="M3:M4"/>
    <mergeCell ref="N3:N4"/>
    <mergeCell ref="O3:O4"/>
    <mergeCell ref="A19:B19"/>
    <mergeCell ref="A20:A21"/>
    <mergeCell ref="B20:B21"/>
    <mergeCell ref="C20:C21"/>
    <mergeCell ref="D20:D21"/>
    <mergeCell ref="E20:E21"/>
    <mergeCell ref="F20:F21"/>
    <mergeCell ref="M20:M21"/>
    <mergeCell ref="N20:N21"/>
    <mergeCell ref="O20:O21"/>
    <mergeCell ref="G20:G21"/>
    <mergeCell ref="H20:H21"/>
    <mergeCell ref="I20:I21"/>
    <mergeCell ref="J20:J21"/>
    <mergeCell ref="K20:K21"/>
    <mergeCell ref="L20:L21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BreakPreview" topLeftCell="A22" zoomScale="90" zoomScaleSheetLayoutView="90" workbookViewId="0">
      <selection activeCell="A21" sqref="A21:XFD21"/>
    </sheetView>
  </sheetViews>
  <sheetFormatPr defaultColWidth="9.109375" defaultRowHeight="13.2" x14ac:dyDescent="0.3"/>
  <cols>
    <col min="1" max="1" width="4.5546875" style="53" customWidth="1"/>
    <col min="2" max="2" width="22.6640625" style="2" customWidth="1"/>
    <col min="3" max="3" width="8.44140625" style="2" customWidth="1"/>
    <col min="4" max="4" width="5.5546875" style="53" customWidth="1"/>
    <col min="5" max="5" width="5.33203125" style="53" customWidth="1"/>
    <col min="6" max="6" width="6.5546875" style="53" customWidth="1"/>
    <col min="7" max="7" width="7.109375" style="53" customWidth="1"/>
    <col min="8" max="8" width="5.33203125" style="26" customWidth="1"/>
    <col min="9" max="9" width="5.44140625" style="26" customWidth="1"/>
    <col min="10" max="10" width="7" style="26" customWidth="1"/>
    <col min="11" max="11" width="6.33203125" style="53" customWidth="1"/>
    <col min="12" max="12" width="6.44140625" style="26" customWidth="1"/>
    <col min="13" max="13" width="6.5546875" style="26" customWidth="1"/>
    <col min="14" max="14" width="6.109375" style="26" customWidth="1"/>
    <col min="15" max="15" width="5.5546875" style="26" customWidth="1"/>
    <col min="16" max="16384" width="9.109375" style="2"/>
  </cols>
  <sheetData>
    <row r="1" spans="1:15" x14ac:dyDescent="0.3">
      <c r="A1" s="82" t="s">
        <v>45</v>
      </c>
      <c r="B1" s="82"/>
      <c r="C1" s="61"/>
      <c r="D1" s="54"/>
      <c r="E1" s="54"/>
      <c r="F1" s="54"/>
      <c r="G1" s="54"/>
      <c r="H1" s="54"/>
      <c r="I1" s="54"/>
      <c r="J1" s="54"/>
      <c r="L1" s="54"/>
      <c r="M1" s="54"/>
      <c r="N1" s="54"/>
      <c r="O1" s="54"/>
    </row>
    <row r="2" spans="1:15" ht="13.5" customHeight="1" thickBot="1" x14ac:dyDescent="0.35">
      <c r="A2" s="83" t="s">
        <v>50</v>
      </c>
      <c r="B2" s="83"/>
      <c r="C2" s="61"/>
      <c r="D2" s="54"/>
      <c r="E2" s="54"/>
      <c r="F2" s="54"/>
      <c r="G2" s="54"/>
      <c r="H2" s="54"/>
      <c r="I2" s="54"/>
      <c r="J2" s="54"/>
      <c r="L2" s="54"/>
      <c r="M2" s="54"/>
      <c r="N2" s="54"/>
      <c r="O2" s="54"/>
    </row>
    <row r="3" spans="1:15" x14ac:dyDescent="0.3">
      <c r="A3" s="74" t="s">
        <v>21</v>
      </c>
      <c r="B3" s="74" t="s">
        <v>22</v>
      </c>
      <c r="C3" s="77" t="s">
        <v>23</v>
      </c>
      <c r="D3" s="79" t="s">
        <v>31</v>
      </c>
      <c r="E3" s="72"/>
      <c r="F3" s="72"/>
      <c r="G3" s="74" t="s">
        <v>27</v>
      </c>
      <c r="H3" s="71" t="s">
        <v>13</v>
      </c>
      <c r="I3" s="72"/>
      <c r="J3" s="72"/>
      <c r="K3" s="73"/>
      <c r="L3" s="71" t="s">
        <v>12</v>
      </c>
      <c r="M3" s="72"/>
      <c r="N3" s="72"/>
      <c r="O3" s="73"/>
    </row>
    <row r="4" spans="1:15" x14ac:dyDescent="0.3">
      <c r="A4" s="75"/>
      <c r="B4" s="75"/>
      <c r="C4" s="78"/>
      <c r="D4" s="73" t="s">
        <v>32</v>
      </c>
      <c r="E4" s="80" t="s">
        <v>33</v>
      </c>
      <c r="F4" s="71" t="s">
        <v>34</v>
      </c>
      <c r="G4" s="75"/>
      <c r="H4" s="69" t="s">
        <v>9</v>
      </c>
      <c r="I4" s="69" t="s">
        <v>10</v>
      </c>
      <c r="J4" s="69" t="s">
        <v>11</v>
      </c>
      <c r="K4" s="69" t="s">
        <v>25</v>
      </c>
      <c r="L4" s="69" t="s">
        <v>6</v>
      </c>
      <c r="M4" s="69" t="s">
        <v>28</v>
      </c>
      <c r="N4" s="69" t="s">
        <v>7</v>
      </c>
      <c r="O4" s="69" t="s">
        <v>8</v>
      </c>
    </row>
    <row r="5" spans="1:15" ht="24.75" customHeight="1" x14ac:dyDescent="0.3">
      <c r="A5" s="76"/>
      <c r="B5" s="76"/>
      <c r="C5" s="78"/>
      <c r="D5" s="73"/>
      <c r="E5" s="80"/>
      <c r="F5" s="71"/>
      <c r="G5" s="76"/>
      <c r="H5" s="70"/>
      <c r="I5" s="70"/>
      <c r="J5" s="70"/>
      <c r="K5" s="70"/>
      <c r="L5" s="70"/>
      <c r="M5" s="70"/>
      <c r="N5" s="70"/>
      <c r="O5" s="70"/>
    </row>
    <row r="6" spans="1:15" x14ac:dyDescent="0.3">
      <c r="A6" s="60"/>
      <c r="B6" s="1" t="s">
        <v>0</v>
      </c>
      <c r="C6" s="4"/>
      <c r="D6" s="21"/>
      <c r="E6" s="60"/>
      <c r="F6" s="60"/>
      <c r="G6" s="60"/>
      <c r="H6" s="22"/>
      <c r="I6" s="22"/>
      <c r="J6" s="22"/>
      <c r="K6" s="22"/>
      <c r="L6" s="22"/>
      <c r="M6" s="22"/>
      <c r="N6" s="22"/>
      <c r="O6" s="22"/>
    </row>
    <row r="7" spans="1:15" x14ac:dyDescent="0.3">
      <c r="A7" s="15">
        <v>17</v>
      </c>
      <c r="B7" s="14" t="s">
        <v>76</v>
      </c>
      <c r="C7" s="4">
        <v>200</v>
      </c>
      <c r="D7" s="17">
        <v>6.2</v>
      </c>
      <c r="E7" s="18">
        <v>8.6</v>
      </c>
      <c r="F7" s="18">
        <v>32.4</v>
      </c>
      <c r="G7" s="18">
        <v>232</v>
      </c>
      <c r="H7" s="18">
        <v>0.1</v>
      </c>
      <c r="I7" s="18">
        <v>0.8</v>
      </c>
      <c r="J7" s="18">
        <v>0</v>
      </c>
      <c r="K7" s="18">
        <v>0.4</v>
      </c>
      <c r="L7" s="18">
        <v>159.30000000000001</v>
      </c>
      <c r="M7" s="18">
        <v>143.69999999999999</v>
      </c>
      <c r="N7" s="18">
        <v>29.1</v>
      </c>
      <c r="O7" s="18">
        <v>0.6</v>
      </c>
    </row>
    <row r="8" spans="1:15" ht="26.4" x14ac:dyDescent="0.3">
      <c r="A8" s="15">
        <v>1</v>
      </c>
      <c r="B8" s="11" t="s">
        <v>35</v>
      </c>
      <c r="C8" s="3" t="s">
        <v>3</v>
      </c>
      <c r="D8" s="17">
        <v>0</v>
      </c>
      <c r="E8" s="18">
        <v>8.1999999999999993</v>
      </c>
      <c r="F8" s="18">
        <v>0.1</v>
      </c>
      <c r="G8" s="18">
        <v>75</v>
      </c>
      <c r="H8" s="18">
        <v>0</v>
      </c>
      <c r="I8" s="18">
        <v>0</v>
      </c>
      <c r="J8" s="18">
        <v>0.06</v>
      </c>
      <c r="K8" s="18">
        <v>0.1</v>
      </c>
      <c r="L8" s="18">
        <v>1</v>
      </c>
      <c r="M8" s="18">
        <v>2</v>
      </c>
      <c r="N8" s="18">
        <v>0</v>
      </c>
      <c r="O8" s="18">
        <v>0</v>
      </c>
    </row>
    <row r="9" spans="1:15" ht="13.5" customHeight="1" x14ac:dyDescent="0.3">
      <c r="A9" s="15">
        <v>53</v>
      </c>
      <c r="B9" s="8" t="s">
        <v>148</v>
      </c>
      <c r="C9" s="3" t="s">
        <v>29</v>
      </c>
      <c r="D9" s="17">
        <v>0.9</v>
      </c>
      <c r="E9" s="18">
        <v>0.18</v>
      </c>
      <c r="F9" s="18">
        <v>17.71</v>
      </c>
      <c r="G9" s="18">
        <v>76.900000000000006</v>
      </c>
      <c r="H9" s="18">
        <v>0.02</v>
      </c>
      <c r="I9" s="18">
        <v>3.58</v>
      </c>
      <c r="J9" s="18">
        <v>0</v>
      </c>
      <c r="K9" s="18">
        <v>0.18</v>
      </c>
      <c r="L9" s="18">
        <v>12.52</v>
      </c>
      <c r="M9" s="18">
        <v>12.52</v>
      </c>
      <c r="N9" s="18">
        <v>7.15</v>
      </c>
      <c r="O9" s="18">
        <v>2.5</v>
      </c>
    </row>
    <row r="10" spans="1:15" x14ac:dyDescent="0.3">
      <c r="A10" s="15">
        <v>45</v>
      </c>
      <c r="B10" s="30" t="s">
        <v>15</v>
      </c>
      <c r="C10" s="4">
        <v>45</v>
      </c>
      <c r="D10" s="17">
        <v>3</v>
      </c>
      <c r="E10" s="18">
        <v>0.4</v>
      </c>
      <c r="F10" s="18">
        <v>19.100000000000001</v>
      </c>
      <c r="G10" s="18">
        <v>91.8</v>
      </c>
      <c r="H10" s="18">
        <v>0.1</v>
      </c>
      <c r="I10" s="18">
        <v>0</v>
      </c>
      <c r="J10" s="18">
        <v>0</v>
      </c>
      <c r="K10" s="18">
        <v>1</v>
      </c>
      <c r="L10" s="18">
        <v>8.1</v>
      </c>
      <c r="M10" s="18">
        <v>39.200000000000003</v>
      </c>
      <c r="N10" s="18">
        <v>8.6</v>
      </c>
      <c r="O10" s="18">
        <v>1.8</v>
      </c>
    </row>
    <row r="11" spans="1:15" x14ac:dyDescent="0.3">
      <c r="A11" s="15"/>
      <c r="B11" s="12" t="s">
        <v>24</v>
      </c>
      <c r="C11" s="5"/>
      <c r="D11" s="23">
        <f t="shared" ref="D11:O11" si="0">SUM(D7:D10)</f>
        <v>10.100000000000001</v>
      </c>
      <c r="E11" s="23">
        <f t="shared" si="0"/>
        <v>17.379999999999995</v>
      </c>
      <c r="F11" s="23">
        <f t="shared" si="0"/>
        <v>69.31</v>
      </c>
      <c r="G11" s="23">
        <f t="shared" si="0"/>
        <v>475.7</v>
      </c>
      <c r="H11" s="23">
        <f t="shared" si="0"/>
        <v>0.22000000000000003</v>
      </c>
      <c r="I11" s="23">
        <f t="shared" si="0"/>
        <v>4.38</v>
      </c>
      <c r="J11" s="23">
        <f t="shared" si="0"/>
        <v>0.06</v>
      </c>
      <c r="K11" s="23">
        <f t="shared" si="0"/>
        <v>1.68</v>
      </c>
      <c r="L11" s="23">
        <f t="shared" si="0"/>
        <v>180.92000000000002</v>
      </c>
      <c r="M11" s="23">
        <f t="shared" si="0"/>
        <v>197.42000000000002</v>
      </c>
      <c r="N11" s="23">
        <f t="shared" si="0"/>
        <v>44.85</v>
      </c>
      <c r="O11" s="23">
        <f t="shared" si="0"/>
        <v>4.9000000000000004</v>
      </c>
    </row>
    <row r="12" spans="1:15" ht="12" customHeight="1" x14ac:dyDescent="0.3">
      <c r="A12" s="15"/>
      <c r="B12" s="7" t="s">
        <v>1</v>
      </c>
      <c r="C12" s="4"/>
      <c r="D12" s="57"/>
      <c r="E12" s="60"/>
      <c r="F12" s="60"/>
      <c r="G12" s="60"/>
      <c r="H12" s="24"/>
      <c r="I12" s="24"/>
      <c r="J12" s="24"/>
      <c r="K12" s="24"/>
      <c r="L12" s="24"/>
      <c r="M12" s="24"/>
      <c r="N12" s="24"/>
      <c r="O12" s="24"/>
    </row>
    <row r="13" spans="1:15" x14ac:dyDescent="0.3">
      <c r="A13" s="15">
        <v>52</v>
      </c>
      <c r="B13" s="8" t="s">
        <v>149</v>
      </c>
      <c r="C13" s="27" t="s">
        <v>89</v>
      </c>
      <c r="D13" s="9">
        <v>4.2</v>
      </c>
      <c r="E13" s="10">
        <v>7.3</v>
      </c>
      <c r="F13" s="10">
        <v>11.1</v>
      </c>
      <c r="G13" s="10">
        <v>129.5</v>
      </c>
      <c r="H13" s="10">
        <v>0.1</v>
      </c>
      <c r="I13" s="10">
        <v>8.6</v>
      </c>
      <c r="J13" s="10">
        <v>0.2</v>
      </c>
      <c r="K13" s="10">
        <v>0.4</v>
      </c>
      <c r="L13" s="10">
        <v>42.4</v>
      </c>
      <c r="M13" s="10">
        <v>70.400000000000006</v>
      </c>
      <c r="N13" s="10">
        <v>24</v>
      </c>
      <c r="O13" s="10">
        <v>1.3</v>
      </c>
    </row>
    <row r="14" spans="1:15" x14ac:dyDescent="0.3">
      <c r="A14" s="15">
        <v>37</v>
      </c>
      <c r="B14" s="29" t="s">
        <v>150</v>
      </c>
      <c r="C14" s="3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6.4" x14ac:dyDescent="0.3">
      <c r="A15" s="15">
        <v>72</v>
      </c>
      <c r="B15" s="28" t="s">
        <v>87</v>
      </c>
      <c r="C15" s="3" t="s">
        <v>18</v>
      </c>
      <c r="D15" s="9">
        <v>0.1</v>
      </c>
      <c r="E15" s="10">
        <v>0.04</v>
      </c>
      <c r="F15" s="10">
        <v>8.7100000000000009</v>
      </c>
      <c r="G15" s="10">
        <v>34.72</v>
      </c>
      <c r="H15" s="10">
        <v>3.0000000000000001E-3</v>
      </c>
      <c r="I15" s="10">
        <v>20</v>
      </c>
      <c r="J15" s="10">
        <v>0</v>
      </c>
      <c r="K15" s="10">
        <v>0</v>
      </c>
      <c r="L15" s="10">
        <v>20</v>
      </c>
      <c r="M15" s="10">
        <v>0</v>
      </c>
      <c r="N15" s="10">
        <v>0</v>
      </c>
      <c r="O15" s="10">
        <v>0.15</v>
      </c>
    </row>
    <row r="16" spans="1:15" x14ac:dyDescent="0.3">
      <c r="A16" s="15">
        <v>45</v>
      </c>
      <c r="B16" s="11" t="s">
        <v>15</v>
      </c>
      <c r="C16" s="4">
        <v>45</v>
      </c>
      <c r="D16" s="17">
        <v>3</v>
      </c>
      <c r="E16" s="18">
        <v>0.4</v>
      </c>
      <c r="F16" s="18">
        <v>19.100000000000001</v>
      </c>
      <c r="G16" s="18">
        <v>91.8</v>
      </c>
      <c r="H16" s="18">
        <v>0.1</v>
      </c>
      <c r="I16" s="18">
        <v>0</v>
      </c>
      <c r="J16" s="18">
        <v>0</v>
      </c>
      <c r="K16" s="18">
        <v>1</v>
      </c>
      <c r="L16" s="18">
        <v>8.1</v>
      </c>
      <c r="M16" s="18">
        <v>39.200000000000003</v>
      </c>
      <c r="N16" s="18">
        <v>8.6</v>
      </c>
      <c r="O16" s="18">
        <v>1.8</v>
      </c>
    </row>
    <row r="17" spans="1:16" ht="10.5" customHeight="1" x14ac:dyDescent="0.3">
      <c r="A17" s="40"/>
      <c r="B17" s="41" t="s">
        <v>24</v>
      </c>
      <c r="C17" s="42"/>
      <c r="D17" s="43">
        <f t="shared" ref="D17:O17" si="1">SUM(D13:D16)</f>
        <v>7.3</v>
      </c>
      <c r="E17" s="43">
        <f t="shared" si="1"/>
        <v>7.74</v>
      </c>
      <c r="F17" s="43">
        <f t="shared" si="1"/>
        <v>38.910000000000004</v>
      </c>
      <c r="G17" s="43">
        <f t="shared" si="1"/>
        <v>256.02</v>
      </c>
      <c r="H17" s="43">
        <f t="shared" si="1"/>
        <v>0.20300000000000001</v>
      </c>
      <c r="I17" s="43">
        <f t="shared" si="1"/>
        <v>28.6</v>
      </c>
      <c r="J17" s="43">
        <f t="shared" si="1"/>
        <v>0.2</v>
      </c>
      <c r="K17" s="43">
        <f t="shared" si="1"/>
        <v>1.4</v>
      </c>
      <c r="L17" s="43">
        <f t="shared" si="1"/>
        <v>70.5</v>
      </c>
      <c r="M17" s="43">
        <f t="shared" si="1"/>
        <v>109.60000000000001</v>
      </c>
      <c r="N17" s="43">
        <f t="shared" si="1"/>
        <v>32.6</v>
      </c>
      <c r="O17" s="43">
        <f t="shared" si="1"/>
        <v>3.25</v>
      </c>
    </row>
    <row r="18" spans="1:16" ht="14.25" customHeight="1" x14ac:dyDescent="0.3">
      <c r="A18" s="82" t="s">
        <v>51</v>
      </c>
      <c r="B18" s="82"/>
      <c r="C18" s="54"/>
      <c r="D18" s="54"/>
      <c r="E18" s="54"/>
      <c r="F18" s="54"/>
      <c r="G18" s="54"/>
      <c r="H18" s="54"/>
      <c r="I18" s="54"/>
      <c r="J18" s="54"/>
      <c r="L18" s="54"/>
      <c r="M18" s="54"/>
      <c r="N18" s="54"/>
      <c r="O18" s="54"/>
    </row>
    <row r="19" spans="1:16" ht="14.25" customHeight="1" x14ac:dyDescent="0.3">
      <c r="A19" s="60"/>
      <c r="B19" s="1" t="s">
        <v>0</v>
      </c>
      <c r="C19" s="4"/>
      <c r="D19" s="21"/>
      <c r="E19" s="60"/>
      <c r="F19" s="60"/>
      <c r="G19" s="60"/>
      <c r="H19" s="22"/>
      <c r="I19" s="22"/>
      <c r="J19" s="22"/>
      <c r="K19" s="22"/>
      <c r="L19" s="22"/>
      <c r="M19" s="22"/>
      <c r="N19" s="22"/>
      <c r="O19" s="22"/>
    </row>
    <row r="20" spans="1:16" ht="20.25" customHeight="1" x14ac:dyDescent="0.3">
      <c r="A20" s="15">
        <v>17</v>
      </c>
      <c r="B20" s="14" t="s">
        <v>43</v>
      </c>
      <c r="C20" s="4">
        <v>200</v>
      </c>
      <c r="D20" s="17">
        <v>5.6</v>
      </c>
      <c r="E20" s="18">
        <v>12.08</v>
      </c>
      <c r="F20" s="18">
        <v>40.840000000000003</v>
      </c>
      <c r="G20" s="18">
        <v>297.14</v>
      </c>
      <c r="H20" s="18">
        <v>0.24</v>
      </c>
      <c r="I20" s="18">
        <v>20.38</v>
      </c>
      <c r="J20" s="18">
        <v>0</v>
      </c>
      <c r="K20" s="18">
        <v>0</v>
      </c>
      <c r="L20" s="18">
        <v>28.96</v>
      </c>
      <c r="M20" s="18">
        <v>0</v>
      </c>
      <c r="N20" s="18">
        <v>0</v>
      </c>
      <c r="O20" s="18">
        <v>2.2999999999999998</v>
      </c>
    </row>
    <row r="21" spans="1:16" x14ac:dyDescent="0.3">
      <c r="A21" s="15">
        <v>57</v>
      </c>
      <c r="B21" s="8" t="s">
        <v>103</v>
      </c>
      <c r="C21" s="3" t="s">
        <v>138</v>
      </c>
      <c r="D21" s="19">
        <v>0.1</v>
      </c>
      <c r="E21" s="20">
        <v>0</v>
      </c>
      <c r="F21" s="20">
        <v>11.7</v>
      </c>
      <c r="G21" s="20">
        <v>48.1</v>
      </c>
      <c r="H21" s="20">
        <v>0</v>
      </c>
      <c r="I21" s="20">
        <v>0.8</v>
      </c>
      <c r="J21" s="20">
        <v>0</v>
      </c>
      <c r="K21" s="20">
        <v>0</v>
      </c>
      <c r="L21" s="20">
        <v>10.7</v>
      </c>
      <c r="M21" s="20">
        <v>4.7</v>
      </c>
      <c r="N21" s="20">
        <v>3.9</v>
      </c>
      <c r="O21" s="20">
        <v>0.5</v>
      </c>
    </row>
    <row r="22" spans="1:16" ht="20.25" customHeight="1" x14ac:dyDescent="0.3">
      <c r="A22" s="15">
        <v>1</v>
      </c>
      <c r="B22" s="11" t="s">
        <v>35</v>
      </c>
      <c r="C22" s="3" t="s">
        <v>3</v>
      </c>
      <c r="D22" s="17">
        <v>0</v>
      </c>
      <c r="E22" s="18">
        <v>8.1999999999999993</v>
      </c>
      <c r="F22" s="18">
        <v>0.1</v>
      </c>
      <c r="G22" s="18">
        <v>74.2</v>
      </c>
      <c r="H22" s="18">
        <v>0</v>
      </c>
      <c r="I22" s="18">
        <v>0</v>
      </c>
      <c r="J22" s="18">
        <v>0.06</v>
      </c>
      <c r="K22" s="18">
        <v>0.1</v>
      </c>
      <c r="L22" s="18">
        <v>1</v>
      </c>
      <c r="M22" s="18">
        <v>2</v>
      </c>
      <c r="N22" s="18">
        <v>0</v>
      </c>
      <c r="O22" s="18">
        <v>0</v>
      </c>
    </row>
    <row r="23" spans="1:16" ht="18" customHeight="1" x14ac:dyDescent="0.3">
      <c r="A23" s="15">
        <v>45</v>
      </c>
      <c r="B23" s="8" t="s">
        <v>15</v>
      </c>
      <c r="C23" s="4">
        <v>45</v>
      </c>
      <c r="D23" s="17">
        <v>3</v>
      </c>
      <c r="E23" s="18">
        <v>0.4</v>
      </c>
      <c r="F23" s="18">
        <v>19.100000000000001</v>
      </c>
      <c r="G23" s="18">
        <v>91.8</v>
      </c>
      <c r="H23" s="18">
        <v>0.1</v>
      </c>
      <c r="I23" s="18">
        <v>0</v>
      </c>
      <c r="J23" s="18">
        <v>0</v>
      </c>
      <c r="K23" s="18">
        <v>1</v>
      </c>
      <c r="L23" s="18">
        <v>8.1</v>
      </c>
      <c r="M23" s="18">
        <v>39.200000000000003</v>
      </c>
      <c r="N23" s="18">
        <v>8.6</v>
      </c>
      <c r="O23" s="18">
        <v>1.8</v>
      </c>
    </row>
    <row r="24" spans="1:16" ht="18" customHeight="1" x14ac:dyDescent="0.3">
      <c r="A24" s="15"/>
      <c r="B24" s="12" t="s">
        <v>24</v>
      </c>
      <c r="C24" s="5"/>
      <c r="D24" s="23">
        <f t="shared" ref="D24:O24" si="2">SUM(D20:D23)</f>
        <v>8.6999999999999993</v>
      </c>
      <c r="E24" s="23">
        <f t="shared" si="2"/>
        <v>20.68</v>
      </c>
      <c r="F24" s="23">
        <f t="shared" si="2"/>
        <v>71.740000000000009</v>
      </c>
      <c r="G24" s="23">
        <f t="shared" si="2"/>
        <v>511.24</v>
      </c>
      <c r="H24" s="23">
        <f t="shared" si="2"/>
        <v>0.33999999999999997</v>
      </c>
      <c r="I24" s="23">
        <f t="shared" si="2"/>
        <v>21.18</v>
      </c>
      <c r="J24" s="23">
        <f t="shared" si="2"/>
        <v>0.06</v>
      </c>
      <c r="K24" s="23">
        <f t="shared" si="2"/>
        <v>1.1000000000000001</v>
      </c>
      <c r="L24" s="23">
        <f t="shared" si="2"/>
        <v>48.76</v>
      </c>
      <c r="M24" s="23">
        <f t="shared" si="2"/>
        <v>45.900000000000006</v>
      </c>
      <c r="N24" s="23">
        <f t="shared" si="2"/>
        <v>12.5</v>
      </c>
      <c r="O24" s="23">
        <f t="shared" si="2"/>
        <v>4.5999999999999996</v>
      </c>
    </row>
    <row r="25" spans="1:16" ht="12" customHeight="1" x14ac:dyDescent="0.3">
      <c r="A25" s="15"/>
      <c r="B25" s="7" t="s">
        <v>1</v>
      </c>
      <c r="C25" s="4"/>
      <c r="D25" s="57"/>
      <c r="E25" s="60"/>
      <c r="F25" s="60"/>
      <c r="G25" s="60"/>
      <c r="H25" s="24"/>
      <c r="I25" s="24"/>
      <c r="J25" s="24"/>
      <c r="K25" s="24"/>
      <c r="L25" s="24"/>
      <c r="M25" s="24"/>
      <c r="N25" s="24"/>
      <c r="O25" s="24"/>
    </row>
    <row r="26" spans="1:16" x14ac:dyDescent="0.3">
      <c r="A26" s="15"/>
      <c r="B26" s="28"/>
      <c r="C26" s="3"/>
      <c r="D26" s="17"/>
      <c r="E26" s="1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x14ac:dyDescent="0.3">
      <c r="A27" s="15">
        <v>16</v>
      </c>
      <c r="B27" s="8" t="s">
        <v>109</v>
      </c>
      <c r="C27" s="27" t="s">
        <v>64</v>
      </c>
      <c r="D27" s="9">
        <v>1.68</v>
      </c>
      <c r="E27" s="10">
        <v>4.09</v>
      </c>
      <c r="F27" s="10">
        <v>13.27</v>
      </c>
      <c r="G27" s="10">
        <v>96.6</v>
      </c>
      <c r="H27" s="10">
        <v>0.08</v>
      </c>
      <c r="I27" s="10">
        <v>6.03</v>
      </c>
      <c r="J27" s="10">
        <v>0</v>
      </c>
      <c r="K27" s="10">
        <v>0</v>
      </c>
      <c r="L27" s="10">
        <v>21.16</v>
      </c>
      <c r="M27" s="10">
        <v>57.56</v>
      </c>
      <c r="N27" s="10">
        <v>20.72</v>
      </c>
      <c r="O27" s="10">
        <v>0.78</v>
      </c>
    </row>
    <row r="28" spans="1:16" x14ac:dyDescent="0.3">
      <c r="A28" s="15">
        <v>20</v>
      </c>
      <c r="B28" s="29" t="s">
        <v>122</v>
      </c>
      <c r="C28" s="3" t="s">
        <v>14</v>
      </c>
      <c r="D28" s="9">
        <v>8.77</v>
      </c>
      <c r="E28" s="10">
        <v>9.35</v>
      </c>
      <c r="F28" s="10">
        <v>57.93</v>
      </c>
      <c r="G28" s="10">
        <v>336.51</v>
      </c>
      <c r="H28" s="10">
        <v>0.16</v>
      </c>
      <c r="I28" s="10">
        <v>0</v>
      </c>
      <c r="J28" s="10">
        <v>0</v>
      </c>
      <c r="K28" s="10">
        <v>5.31</v>
      </c>
      <c r="L28" s="10">
        <v>1.55</v>
      </c>
      <c r="M28" s="10">
        <v>73.37</v>
      </c>
      <c r="N28" s="10">
        <v>13.7</v>
      </c>
      <c r="O28" s="10">
        <v>1.55</v>
      </c>
    </row>
    <row r="29" spans="1:16" x14ac:dyDescent="0.3">
      <c r="A29" s="15">
        <v>28</v>
      </c>
      <c r="B29" s="28" t="s">
        <v>151</v>
      </c>
      <c r="C29" s="6">
        <v>80</v>
      </c>
      <c r="D29" s="17">
        <v>8.32</v>
      </c>
      <c r="E29" s="18">
        <v>16</v>
      </c>
      <c r="F29" s="18">
        <v>16.96</v>
      </c>
      <c r="G29" s="18">
        <v>179.2</v>
      </c>
      <c r="H29" s="18">
        <v>0.03</v>
      </c>
      <c r="I29" s="18">
        <v>0</v>
      </c>
      <c r="J29" s="18">
        <v>0</v>
      </c>
      <c r="K29" s="18">
        <v>0</v>
      </c>
      <c r="L29" s="18">
        <v>19.2</v>
      </c>
      <c r="M29" s="18">
        <v>127.2</v>
      </c>
      <c r="N29" s="18">
        <v>16</v>
      </c>
      <c r="O29" s="18">
        <v>1.44</v>
      </c>
    </row>
    <row r="30" spans="1:16" x14ac:dyDescent="0.3">
      <c r="A30" s="15">
        <v>56</v>
      </c>
      <c r="B30" s="28" t="s">
        <v>47</v>
      </c>
      <c r="C30" s="3" t="s">
        <v>18</v>
      </c>
      <c r="D30" s="9">
        <v>0.1</v>
      </c>
      <c r="E30" s="10">
        <v>0.1</v>
      </c>
      <c r="F30" s="10">
        <v>24.6</v>
      </c>
      <c r="G30" s="10">
        <v>100</v>
      </c>
      <c r="H30" s="10">
        <v>0</v>
      </c>
      <c r="I30" s="10">
        <v>0.7</v>
      </c>
      <c r="J30" s="10">
        <v>0</v>
      </c>
      <c r="K30" s="10">
        <v>0.1</v>
      </c>
      <c r="L30" s="10">
        <v>12.8</v>
      </c>
      <c r="M30" s="10">
        <v>5.2</v>
      </c>
      <c r="N30" s="10">
        <v>5.3</v>
      </c>
      <c r="O30" s="10">
        <v>0.6</v>
      </c>
    </row>
    <row r="31" spans="1:16" x14ac:dyDescent="0.3">
      <c r="A31" s="15">
        <v>45</v>
      </c>
      <c r="B31" s="11" t="s">
        <v>15</v>
      </c>
      <c r="C31" s="4">
        <v>45</v>
      </c>
      <c r="D31" s="17">
        <v>3</v>
      </c>
      <c r="E31" s="18">
        <v>0.4</v>
      </c>
      <c r="F31" s="18">
        <v>19.100000000000001</v>
      </c>
      <c r="G31" s="18">
        <v>91.8</v>
      </c>
      <c r="H31" s="18">
        <v>0.1</v>
      </c>
      <c r="I31" s="18">
        <v>0</v>
      </c>
      <c r="J31" s="18">
        <v>0</v>
      </c>
      <c r="K31" s="18">
        <v>1</v>
      </c>
      <c r="L31" s="18">
        <v>8.1</v>
      </c>
      <c r="M31" s="18">
        <v>39.200000000000003</v>
      </c>
      <c r="N31" s="18">
        <v>8.6</v>
      </c>
      <c r="O31" s="18">
        <v>1.8</v>
      </c>
    </row>
    <row r="32" spans="1:16" ht="10.5" customHeight="1" x14ac:dyDescent="0.3">
      <c r="A32" s="40"/>
      <c r="B32" s="41" t="s">
        <v>24</v>
      </c>
      <c r="C32" s="42"/>
      <c r="D32" s="43">
        <f t="shared" ref="D32:O32" si="3">SUM(D26:D31)</f>
        <v>21.87</v>
      </c>
      <c r="E32" s="43">
        <f t="shared" si="3"/>
        <v>29.939999999999998</v>
      </c>
      <c r="F32" s="43">
        <f t="shared" si="3"/>
        <v>131.85999999999999</v>
      </c>
      <c r="G32" s="43">
        <f t="shared" si="3"/>
        <v>804.1099999999999</v>
      </c>
      <c r="H32" s="43">
        <f t="shared" si="3"/>
        <v>0.37</v>
      </c>
      <c r="I32" s="43">
        <f t="shared" si="3"/>
        <v>6.73</v>
      </c>
      <c r="J32" s="43">
        <f t="shared" si="3"/>
        <v>0</v>
      </c>
      <c r="K32" s="43">
        <f t="shared" si="3"/>
        <v>6.4099999999999993</v>
      </c>
      <c r="L32" s="43">
        <f t="shared" si="3"/>
        <v>62.809999999999995</v>
      </c>
      <c r="M32" s="43">
        <f t="shared" si="3"/>
        <v>302.52999999999997</v>
      </c>
      <c r="N32" s="43">
        <f t="shared" si="3"/>
        <v>64.319999999999993</v>
      </c>
      <c r="O32" s="43">
        <f t="shared" si="3"/>
        <v>6.17</v>
      </c>
    </row>
    <row r="33" spans="1:15" x14ac:dyDescent="0.3">
      <c r="A33" s="82" t="s">
        <v>52</v>
      </c>
      <c r="B33" s="82"/>
      <c r="C33" s="54"/>
      <c r="D33" s="54"/>
      <c r="E33" s="54"/>
      <c r="F33" s="54"/>
      <c r="G33" s="54"/>
      <c r="H33" s="54"/>
      <c r="I33" s="54"/>
      <c r="J33" s="54"/>
      <c r="L33" s="54"/>
      <c r="M33" s="54"/>
      <c r="N33" s="54"/>
      <c r="O33" s="54"/>
    </row>
    <row r="34" spans="1:15" x14ac:dyDescent="0.3">
      <c r="A34" s="60"/>
      <c r="B34" s="1" t="s">
        <v>0</v>
      </c>
      <c r="C34" s="4"/>
      <c r="D34" s="21"/>
      <c r="E34" s="60"/>
      <c r="F34" s="60"/>
      <c r="G34" s="60"/>
      <c r="H34" s="22"/>
      <c r="I34" s="22"/>
      <c r="J34" s="22"/>
      <c r="K34" s="22"/>
      <c r="L34" s="22"/>
      <c r="M34" s="22"/>
      <c r="N34" s="22"/>
      <c r="O34" s="22"/>
    </row>
    <row r="35" spans="1:15" ht="26.4" x14ac:dyDescent="0.3">
      <c r="A35" s="15">
        <v>43</v>
      </c>
      <c r="B35" s="14" t="s">
        <v>41</v>
      </c>
      <c r="C35" s="4">
        <v>250</v>
      </c>
      <c r="D35" s="17">
        <v>6.03</v>
      </c>
      <c r="E35" s="18">
        <v>1.28</v>
      </c>
      <c r="F35" s="18">
        <v>21.04</v>
      </c>
      <c r="G35" s="18">
        <v>165.5</v>
      </c>
      <c r="H35" s="18">
        <v>0.08</v>
      </c>
      <c r="I35" s="18">
        <v>1.1399999999999999</v>
      </c>
      <c r="J35" s="18">
        <v>38.25</v>
      </c>
      <c r="K35" s="18">
        <v>0</v>
      </c>
      <c r="L35" s="18">
        <v>198.53</v>
      </c>
      <c r="M35" s="18">
        <v>171.83</v>
      </c>
      <c r="N35" s="18">
        <v>28.83</v>
      </c>
      <c r="O35" s="18">
        <v>171.83</v>
      </c>
    </row>
    <row r="36" spans="1:15" x14ac:dyDescent="0.3">
      <c r="A36" s="15">
        <v>53</v>
      </c>
      <c r="B36" s="11" t="s">
        <v>106</v>
      </c>
      <c r="C36" s="3"/>
      <c r="D36" s="17">
        <v>0.9</v>
      </c>
      <c r="E36" s="18">
        <v>0.18</v>
      </c>
      <c r="F36" s="18">
        <v>17.71</v>
      </c>
      <c r="G36" s="18">
        <v>76.900000000000006</v>
      </c>
      <c r="H36" s="18">
        <v>0.02</v>
      </c>
      <c r="I36" s="18">
        <v>3.58</v>
      </c>
      <c r="J36" s="18">
        <v>0</v>
      </c>
      <c r="K36" s="18">
        <v>0.18</v>
      </c>
      <c r="L36" s="18">
        <v>12.52</v>
      </c>
      <c r="M36" s="18">
        <v>12.52</v>
      </c>
      <c r="N36" s="18">
        <v>7.15</v>
      </c>
      <c r="O36" s="18">
        <v>2.5</v>
      </c>
    </row>
    <row r="37" spans="1:15" ht="13.5" customHeight="1" x14ac:dyDescent="0.3">
      <c r="A37" s="15">
        <v>2</v>
      </c>
      <c r="B37" s="8" t="s">
        <v>96</v>
      </c>
      <c r="C37" s="3" t="s">
        <v>4</v>
      </c>
      <c r="D37" s="17">
        <v>4.6399999999999997</v>
      </c>
      <c r="E37" s="18">
        <v>5.9</v>
      </c>
      <c r="F37" s="18">
        <v>0</v>
      </c>
      <c r="G37" s="18">
        <v>72.8</v>
      </c>
      <c r="H37" s="18">
        <v>0.01</v>
      </c>
      <c r="I37" s="18">
        <v>0.14000000000000001</v>
      </c>
      <c r="J37" s="18">
        <v>52</v>
      </c>
      <c r="K37" s="18">
        <v>0</v>
      </c>
      <c r="L37" s="18">
        <v>176</v>
      </c>
      <c r="M37" s="18">
        <v>100</v>
      </c>
      <c r="N37" s="18">
        <v>7</v>
      </c>
      <c r="O37" s="18">
        <v>0.2</v>
      </c>
    </row>
    <row r="38" spans="1:15" x14ac:dyDescent="0.3">
      <c r="A38" s="15">
        <v>45</v>
      </c>
      <c r="B38" s="8" t="s">
        <v>15</v>
      </c>
      <c r="C38" s="4">
        <v>45</v>
      </c>
      <c r="D38" s="17">
        <v>3</v>
      </c>
      <c r="E38" s="18">
        <v>0.4</v>
      </c>
      <c r="F38" s="18">
        <v>19.100000000000001</v>
      </c>
      <c r="G38" s="18">
        <v>91.8</v>
      </c>
      <c r="H38" s="18">
        <v>0.1</v>
      </c>
      <c r="I38" s="18">
        <v>0</v>
      </c>
      <c r="J38" s="18">
        <v>0</v>
      </c>
      <c r="K38" s="18">
        <v>1</v>
      </c>
      <c r="L38" s="18">
        <v>8.1</v>
      </c>
      <c r="M38" s="18">
        <v>39.200000000000003</v>
      </c>
      <c r="N38" s="18">
        <v>8.6</v>
      </c>
      <c r="O38" s="18">
        <v>1.8</v>
      </c>
    </row>
    <row r="39" spans="1:15" x14ac:dyDescent="0.3">
      <c r="A39" s="15"/>
      <c r="B39" s="12" t="s">
        <v>24</v>
      </c>
      <c r="C39" s="5"/>
      <c r="D39" s="23">
        <f>SUM(D35:D38)</f>
        <v>14.57</v>
      </c>
      <c r="E39" s="23">
        <f t="shared" ref="E39:O39" si="4">SUM(E35:E38)</f>
        <v>7.7600000000000007</v>
      </c>
      <c r="F39" s="23">
        <f t="shared" si="4"/>
        <v>57.85</v>
      </c>
      <c r="G39" s="23">
        <f t="shared" si="4"/>
        <v>407</v>
      </c>
      <c r="H39" s="23">
        <f t="shared" si="4"/>
        <v>0.21000000000000002</v>
      </c>
      <c r="I39" s="23">
        <f t="shared" si="4"/>
        <v>4.8599999999999994</v>
      </c>
      <c r="J39" s="23">
        <f t="shared" si="4"/>
        <v>90.25</v>
      </c>
      <c r="K39" s="23">
        <f t="shared" si="4"/>
        <v>1.18</v>
      </c>
      <c r="L39" s="23">
        <f t="shared" si="4"/>
        <v>395.15000000000003</v>
      </c>
      <c r="M39" s="23">
        <f t="shared" si="4"/>
        <v>323.55</v>
      </c>
      <c r="N39" s="23">
        <f t="shared" si="4"/>
        <v>51.58</v>
      </c>
      <c r="O39" s="23">
        <f t="shared" si="4"/>
        <v>176.33</v>
      </c>
    </row>
    <row r="40" spans="1:15" x14ac:dyDescent="0.3">
      <c r="A40" s="15"/>
      <c r="B40" s="7" t="s">
        <v>1</v>
      </c>
      <c r="C40" s="4"/>
      <c r="D40" s="57"/>
      <c r="E40" s="60"/>
      <c r="F40" s="60"/>
      <c r="G40" s="60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15">
        <v>71</v>
      </c>
      <c r="B41" s="28" t="s">
        <v>152</v>
      </c>
      <c r="C41" s="3" t="s">
        <v>40</v>
      </c>
      <c r="D41" s="17">
        <v>1.73</v>
      </c>
      <c r="E41" s="18">
        <v>3.71</v>
      </c>
      <c r="F41" s="18">
        <v>4.82</v>
      </c>
      <c r="G41" s="18">
        <v>59.58</v>
      </c>
      <c r="H41" s="18">
        <v>0</v>
      </c>
      <c r="I41" s="18">
        <v>5.58</v>
      </c>
      <c r="J41" s="18">
        <v>0</v>
      </c>
      <c r="K41" s="18">
        <v>0</v>
      </c>
      <c r="L41" s="18">
        <v>11.2</v>
      </c>
      <c r="M41" s="18">
        <v>0</v>
      </c>
      <c r="N41" s="18">
        <v>11.78</v>
      </c>
      <c r="O41" s="18">
        <v>0.4</v>
      </c>
    </row>
    <row r="42" spans="1:15" x14ac:dyDescent="0.3">
      <c r="A42" s="15">
        <v>66</v>
      </c>
      <c r="B42" s="8" t="s">
        <v>153</v>
      </c>
      <c r="C42" s="27" t="s">
        <v>62</v>
      </c>
      <c r="D42" s="9">
        <v>2.04</v>
      </c>
      <c r="E42" s="10">
        <v>5</v>
      </c>
      <c r="F42" s="10">
        <v>14.1</v>
      </c>
      <c r="G42" s="10">
        <v>109.75</v>
      </c>
      <c r="H42" s="10">
        <v>7.0000000000000007E-2</v>
      </c>
      <c r="I42" s="10">
        <v>8.7799999999999994</v>
      </c>
      <c r="J42" s="10">
        <v>0</v>
      </c>
      <c r="K42" s="10">
        <v>0</v>
      </c>
      <c r="L42" s="10">
        <v>3.66</v>
      </c>
      <c r="M42" s="10">
        <v>0</v>
      </c>
      <c r="N42" s="10">
        <v>0</v>
      </c>
      <c r="O42" s="10">
        <v>1.33</v>
      </c>
    </row>
    <row r="43" spans="1:15" x14ac:dyDescent="0.3">
      <c r="A43" s="15">
        <v>62</v>
      </c>
      <c r="B43" s="28" t="s">
        <v>154</v>
      </c>
      <c r="C43" s="6">
        <v>150</v>
      </c>
      <c r="D43" s="9">
        <v>0.1</v>
      </c>
      <c r="E43" s="10">
        <v>0</v>
      </c>
      <c r="F43" s="10">
        <v>20.3</v>
      </c>
      <c r="G43" s="10">
        <v>84.1</v>
      </c>
      <c r="H43" s="10">
        <v>0</v>
      </c>
      <c r="I43" s="10">
        <v>2.2999999999999998</v>
      </c>
      <c r="J43" s="10">
        <v>0</v>
      </c>
      <c r="K43" s="10">
        <v>0</v>
      </c>
      <c r="L43" s="10">
        <v>12.7</v>
      </c>
      <c r="M43" s="10">
        <v>2.9</v>
      </c>
      <c r="N43" s="10">
        <v>3.1</v>
      </c>
      <c r="O43" s="10">
        <v>0.1</v>
      </c>
    </row>
    <row r="44" spans="1:15" x14ac:dyDescent="0.3">
      <c r="A44" s="15">
        <v>45</v>
      </c>
      <c r="B44" s="11" t="s">
        <v>15</v>
      </c>
      <c r="C44" s="4">
        <v>45</v>
      </c>
      <c r="D44" s="17">
        <v>3</v>
      </c>
      <c r="E44" s="18">
        <v>0.4</v>
      </c>
      <c r="F44" s="18">
        <v>19.100000000000001</v>
      </c>
      <c r="G44" s="18">
        <v>91.8</v>
      </c>
      <c r="H44" s="18">
        <v>0.1</v>
      </c>
      <c r="I44" s="18">
        <v>0</v>
      </c>
      <c r="J44" s="18">
        <v>0</v>
      </c>
      <c r="K44" s="18">
        <v>1</v>
      </c>
      <c r="L44" s="18">
        <v>8.1</v>
      </c>
      <c r="M44" s="18">
        <v>39.200000000000003</v>
      </c>
      <c r="N44" s="18">
        <v>8.6</v>
      </c>
      <c r="O44" s="18">
        <v>1.8</v>
      </c>
    </row>
    <row r="45" spans="1:15" x14ac:dyDescent="0.3">
      <c r="A45" s="40"/>
      <c r="B45" s="41" t="s">
        <v>65</v>
      </c>
      <c r="C45" s="42"/>
      <c r="D45" s="43">
        <f t="shared" ref="D45:O45" si="5">SUM(D41:D44)</f>
        <v>6.87</v>
      </c>
      <c r="E45" s="43">
        <f t="shared" si="5"/>
        <v>9.1100000000000012</v>
      </c>
      <c r="F45" s="43">
        <f t="shared" si="5"/>
        <v>58.32</v>
      </c>
      <c r="G45" s="43">
        <f t="shared" si="5"/>
        <v>345.22999999999996</v>
      </c>
      <c r="H45" s="43">
        <f t="shared" si="5"/>
        <v>0.17</v>
      </c>
      <c r="I45" s="43">
        <f t="shared" si="5"/>
        <v>16.66</v>
      </c>
      <c r="J45" s="43">
        <f t="shared" si="5"/>
        <v>0</v>
      </c>
      <c r="K45" s="43">
        <f t="shared" si="5"/>
        <v>1</v>
      </c>
      <c r="L45" s="43">
        <f t="shared" si="5"/>
        <v>35.659999999999997</v>
      </c>
      <c r="M45" s="43">
        <f t="shared" si="5"/>
        <v>42.1</v>
      </c>
      <c r="N45" s="43">
        <f t="shared" si="5"/>
        <v>23.479999999999997</v>
      </c>
      <c r="O45" s="43">
        <f t="shared" si="5"/>
        <v>3.63</v>
      </c>
    </row>
  </sheetData>
  <mergeCells count="22">
    <mergeCell ref="O4:O5"/>
    <mergeCell ref="A1:B1"/>
    <mergeCell ref="A2:B2"/>
    <mergeCell ref="A3:A5"/>
    <mergeCell ref="B3:B5"/>
    <mergeCell ref="C3:C5"/>
    <mergeCell ref="A18:B18"/>
    <mergeCell ref="A33:B33"/>
    <mergeCell ref="G3:G5"/>
    <mergeCell ref="H3:K3"/>
    <mergeCell ref="L3:O3"/>
    <mergeCell ref="D4:D5"/>
    <mergeCell ref="E4:E5"/>
    <mergeCell ref="F4:F5"/>
    <mergeCell ref="H4:H5"/>
    <mergeCell ref="I4:I5"/>
    <mergeCell ref="J4:J5"/>
    <mergeCell ref="K4:K5"/>
    <mergeCell ref="D3:F3"/>
    <mergeCell ref="L4:L5"/>
    <mergeCell ref="M4:M5"/>
    <mergeCell ref="N4:N5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view="pageBreakPreview" topLeftCell="A15" zoomScale="90" zoomScaleSheetLayoutView="90" workbookViewId="0">
      <selection activeCell="A6" sqref="A6:XFD6"/>
    </sheetView>
  </sheetViews>
  <sheetFormatPr defaultColWidth="9.109375" defaultRowHeight="13.2" x14ac:dyDescent="0.3"/>
  <cols>
    <col min="1" max="1" width="4.5546875" style="53" customWidth="1"/>
    <col min="2" max="2" width="22.6640625" style="2" customWidth="1"/>
    <col min="3" max="3" width="8.44140625" style="2" customWidth="1"/>
    <col min="4" max="4" width="5.5546875" style="53" customWidth="1"/>
    <col min="5" max="5" width="5.33203125" style="53" customWidth="1"/>
    <col min="6" max="6" width="6.5546875" style="53" customWidth="1"/>
    <col min="7" max="7" width="7.44140625" style="53" customWidth="1"/>
    <col min="8" max="8" width="4.88671875" style="26" customWidth="1"/>
    <col min="9" max="9" width="5.6640625" style="26" customWidth="1"/>
    <col min="10" max="10" width="7" style="26" customWidth="1"/>
    <col min="11" max="11" width="6.33203125" style="53" customWidth="1"/>
    <col min="12" max="12" width="6.44140625" style="26" customWidth="1"/>
    <col min="13" max="13" width="6.5546875" style="26" customWidth="1"/>
    <col min="14" max="14" width="6.44140625" style="26" customWidth="1"/>
    <col min="15" max="15" width="5.5546875" style="26" customWidth="1"/>
    <col min="16" max="16384" width="9.109375" style="2"/>
  </cols>
  <sheetData>
    <row r="1" spans="1:15" x14ac:dyDescent="0.3">
      <c r="A1" s="82" t="s">
        <v>45</v>
      </c>
      <c r="B1" s="82"/>
      <c r="C1" s="61"/>
      <c r="D1" s="54"/>
      <c r="E1" s="54"/>
      <c r="F1" s="54"/>
      <c r="G1" s="54"/>
      <c r="H1" s="54"/>
      <c r="I1" s="54"/>
      <c r="J1" s="54"/>
      <c r="L1" s="54"/>
      <c r="M1" s="54"/>
      <c r="N1" s="54"/>
      <c r="O1" s="54"/>
    </row>
    <row r="2" spans="1:15" ht="14.25" customHeight="1" x14ac:dyDescent="0.3">
      <c r="A2" s="82" t="s">
        <v>53</v>
      </c>
      <c r="B2" s="82"/>
      <c r="C2" s="54"/>
      <c r="D2" s="54"/>
      <c r="E2" s="54"/>
      <c r="F2" s="54"/>
      <c r="G2" s="54"/>
      <c r="H2" s="54"/>
      <c r="I2" s="54"/>
      <c r="J2" s="54"/>
      <c r="L2" s="54"/>
      <c r="M2" s="54"/>
      <c r="N2" s="54"/>
      <c r="O2" s="54"/>
    </row>
    <row r="3" spans="1:15" x14ac:dyDescent="0.3">
      <c r="A3" s="60"/>
      <c r="B3" s="1" t="s">
        <v>0</v>
      </c>
      <c r="C3" s="4"/>
      <c r="D3" s="21"/>
      <c r="E3" s="60"/>
      <c r="F3" s="60"/>
      <c r="G3" s="60"/>
      <c r="H3" s="22"/>
      <c r="I3" s="22"/>
      <c r="J3" s="22"/>
      <c r="K3" s="22"/>
      <c r="L3" s="22"/>
      <c r="M3" s="22"/>
      <c r="N3" s="22"/>
      <c r="O3" s="22"/>
    </row>
    <row r="4" spans="1:15" x14ac:dyDescent="0.3">
      <c r="A4" s="15">
        <v>59</v>
      </c>
      <c r="B4" s="14" t="s">
        <v>155</v>
      </c>
      <c r="C4" s="4">
        <v>180</v>
      </c>
      <c r="D4" s="17">
        <v>9.0719999999999992</v>
      </c>
      <c r="E4" s="18">
        <v>12.474</v>
      </c>
      <c r="F4" s="18">
        <v>0.95399999999999996</v>
      </c>
      <c r="G4" s="18">
        <v>274.14</v>
      </c>
      <c r="H4" s="18">
        <v>6.3E-2</v>
      </c>
      <c r="I4" s="18">
        <v>0.2482</v>
      </c>
      <c r="J4" s="18">
        <v>0</v>
      </c>
      <c r="K4" s="18">
        <v>0</v>
      </c>
      <c r="L4" s="18">
        <v>63.978700000000003</v>
      </c>
      <c r="M4" s="18">
        <v>171.6</v>
      </c>
      <c r="N4" s="18">
        <v>0.86</v>
      </c>
      <c r="O4" s="18">
        <v>8.2403999999999993</v>
      </c>
    </row>
    <row r="5" spans="1:15" x14ac:dyDescent="0.3">
      <c r="A5" s="15">
        <v>35</v>
      </c>
      <c r="B5" s="14" t="s">
        <v>16</v>
      </c>
      <c r="C5" s="4">
        <v>200</v>
      </c>
      <c r="D5" s="17">
        <v>0.2</v>
      </c>
      <c r="E5" s="18">
        <v>0</v>
      </c>
      <c r="F5" s="18">
        <v>14</v>
      </c>
      <c r="G5" s="18">
        <v>56.8</v>
      </c>
      <c r="H5" s="18">
        <v>0</v>
      </c>
      <c r="I5" s="18">
        <v>0</v>
      </c>
      <c r="J5" s="18">
        <v>0</v>
      </c>
      <c r="K5" s="18">
        <v>0</v>
      </c>
      <c r="L5" s="18">
        <v>4.95</v>
      </c>
      <c r="M5" s="18">
        <v>8</v>
      </c>
      <c r="N5" s="18">
        <v>4.4000000000000004</v>
      </c>
      <c r="O5" s="18">
        <v>0.8</v>
      </c>
    </row>
    <row r="6" spans="1:15" x14ac:dyDescent="0.3">
      <c r="A6" s="15">
        <v>1</v>
      </c>
      <c r="B6" s="8" t="s">
        <v>106</v>
      </c>
      <c r="C6" s="3" t="s">
        <v>3</v>
      </c>
      <c r="D6" s="17">
        <v>0</v>
      </c>
      <c r="E6" s="18">
        <v>8.1999999999999993</v>
      </c>
      <c r="F6" s="18">
        <v>0.1</v>
      </c>
      <c r="G6" s="18">
        <v>74.2</v>
      </c>
      <c r="H6" s="18">
        <v>0</v>
      </c>
      <c r="I6" s="18">
        <v>0</v>
      </c>
      <c r="J6" s="18">
        <v>0.06</v>
      </c>
      <c r="K6" s="18">
        <v>0.1</v>
      </c>
      <c r="L6" s="18">
        <v>1</v>
      </c>
      <c r="M6" s="18">
        <v>2</v>
      </c>
      <c r="N6" s="18">
        <v>0</v>
      </c>
      <c r="O6" s="18">
        <v>0</v>
      </c>
    </row>
    <row r="7" spans="1:15" x14ac:dyDescent="0.3">
      <c r="A7" s="15">
        <v>45</v>
      </c>
      <c r="B7" s="30" t="s">
        <v>15</v>
      </c>
      <c r="C7" s="4">
        <v>45</v>
      </c>
      <c r="D7" s="17">
        <v>3</v>
      </c>
      <c r="E7" s="18">
        <v>0.4</v>
      </c>
      <c r="F7" s="18">
        <v>19.100000000000001</v>
      </c>
      <c r="G7" s="18">
        <v>91.8</v>
      </c>
      <c r="H7" s="18">
        <v>0.1</v>
      </c>
      <c r="I7" s="18">
        <v>0</v>
      </c>
      <c r="J7" s="18">
        <v>0</v>
      </c>
      <c r="K7" s="18">
        <v>1</v>
      </c>
      <c r="L7" s="18">
        <v>8.1</v>
      </c>
      <c r="M7" s="18">
        <v>39.200000000000003</v>
      </c>
      <c r="N7" s="18">
        <v>8.6</v>
      </c>
      <c r="O7" s="18">
        <v>1.8</v>
      </c>
    </row>
    <row r="8" spans="1:15" x14ac:dyDescent="0.3">
      <c r="A8" s="15"/>
      <c r="B8" s="12" t="s">
        <v>24</v>
      </c>
      <c r="C8" s="5"/>
      <c r="D8" s="23">
        <f t="shared" ref="D8:O8" si="0">SUM(D4:D7)</f>
        <v>12.271999999999998</v>
      </c>
      <c r="E8" s="23">
        <f t="shared" si="0"/>
        <v>21.073999999999998</v>
      </c>
      <c r="F8" s="23">
        <f t="shared" si="0"/>
        <v>34.154000000000003</v>
      </c>
      <c r="G8" s="23">
        <f t="shared" si="0"/>
        <v>496.94</v>
      </c>
      <c r="H8" s="23">
        <f t="shared" si="0"/>
        <v>0.16300000000000001</v>
      </c>
      <c r="I8" s="23">
        <f t="shared" si="0"/>
        <v>0.2482</v>
      </c>
      <c r="J8" s="23">
        <f t="shared" si="0"/>
        <v>0.06</v>
      </c>
      <c r="K8" s="23">
        <f t="shared" si="0"/>
        <v>1.1000000000000001</v>
      </c>
      <c r="L8" s="23">
        <f t="shared" si="0"/>
        <v>78.028700000000001</v>
      </c>
      <c r="M8" s="23">
        <f t="shared" si="0"/>
        <v>220.8</v>
      </c>
      <c r="N8" s="23">
        <f t="shared" si="0"/>
        <v>13.86</v>
      </c>
      <c r="O8" s="23">
        <f t="shared" si="0"/>
        <v>10.840400000000001</v>
      </c>
    </row>
    <row r="9" spans="1:15" ht="14.25" customHeight="1" x14ac:dyDescent="0.3">
      <c r="A9" s="82" t="s">
        <v>66</v>
      </c>
      <c r="B9" s="82"/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</row>
    <row r="10" spans="1:15" ht="1.5" customHeight="1" x14ac:dyDescent="0.3">
      <c r="A10" s="82"/>
      <c r="B10" s="82"/>
      <c r="C10" s="61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</row>
    <row r="11" spans="1:15" ht="15" hidden="1" customHeight="1" x14ac:dyDescent="0.3">
      <c r="A11" s="82"/>
      <c r="B11" s="82"/>
      <c r="C11" s="61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</row>
    <row r="12" spans="1:15" ht="19.5" hidden="1" customHeight="1" x14ac:dyDescent="0.3">
      <c r="A12" s="83"/>
      <c r="B12" s="83"/>
      <c r="C12" s="61"/>
      <c r="D12" s="62"/>
      <c r="E12" s="62"/>
      <c r="F12" s="62"/>
      <c r="G12" s="62"/>
      <c r="H12" s="62"/>
      <c r="I12" s="62"/>
      <c r="J12" s="62"/>
      <c r="L12" s="62"/>
      <c r="M12" s="62"/>
      <c r="N12" s="62"/>
      <c r="O12" s="62"/>
    </row>
    <row r="13" spans="1:15" ht="20.25" hidden="1" customHeight="1" x14ac:dyDescent="0.3">
      <c r="A13" s="15"/>
      <c r="B13" s="8"/>
      <c r="C13" s="3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ht="13.5" customHeight="1" x14ac:dyDescent="0.3">
      <c r="A14" s="15"/>
      <c r="B14" s="7" t="s">
        <v>1</v>
      </c>
      <c r="C14" s="4"/>
      <c r="D14" s="57"/>
      <c r="E14" s="60"/>
      <c r="F14" s="60"/>
      <c r="G14" s="60"/>
      <c r="H14" s="24"/>
      <c r="I14" s="24"/>
      <c r="J14" s="24"/>
      <c r="K14" s="24"/>
      <c r="L14" s="24"/>
      <c r="M14" s="24"/>
      <c r="N14" s="24"/>
      <c r="O14" s="24"/>
    </row>
    <row r="15" spans="1:15" ht="15.75" customHeight="1" x14ac:dyDescent="0.3">
      <c r="A15" s="15"/>
      <c r="B15" s="28"/>
      <c r="C15" s="3"/>
      <c r="D15" s="17">
        <v>1</v>
      </c>
      <c r="E15" s="18">
        <v>2.5099999999999998</v>
      </c>
      <c r="F15" s="18">
        <v>4.91</v>
      </c>
      <c r="G15" s="18">
        <v>46.26</v>
      </c>
      <c r="H15" s="18">
        <v>0.03</v>
      </c>
      <c r="I15" s="18">
        <v>5.88</v>
      </c>
      <c r="J15" s="18">
        <v>0</v>
      </c>
      <c r="K15" s="18">
        <v>0</v>
      </c>
      <c r="L15" s="18">
        <v>16.760000000000002</v>
      </c>
      <c r="M15" s="18">
        <v>25.18</v>
      </c>
      <c r="N15" s="18">
        <v>11.14</v>
      </c>
      <c r="O15" s="18">
        <v>0.79</v>
      </c>
    </row>
    <row r="16" spans="1:15" ht="12.75" customHeight="1" x14ac:dyDescent="0.3">
      <c r="A16" s="15">
        <v>63</v>
      </c>
      <c r="B16" s="8" t="s">
        <v>111</v>
      </c>
      <c r="C16" s="27" t="s">
        <v>18</v>
      </c>
      <c r="D16" s="9">
        <v>6</v>
      </c>
      <c r="E16" s="10">
        <v>6</v>
      </c>
      <c r="F16" s="10">
        <v>21.4</v>
      </c>
      <c r="G16" s="10">
        <v>165</v>
      </c>
      <c r="H16" s="10">
        <v>0.1</v>
      </c>
      <c r="I16" s="10">
        <v>9.6</v>
      </c>
      <c r="J16" s="10">
        <v>0.2</v>
      </c>
      <c r="K16" s="10">
        <v>0.4</v>
      </c>
      <c r="L16" s="10">
        <v>34.799999999999997</v>
      </c>
      <c r="M16" s="10">
        <v>102.1</v>
      </c>
      <c r="N16" s="10">
        <v>33.9</v>
      </c>
      <c r="O16" s="10">
        <v>1.7</v>
      </c>
    </row>
    <row r="17" spans="1:15" ht="17.25" customHeight="1" x14ac:dyDescent="0.3">
      <c r="A17" s="15">
        <v>33</v>
      </c>
      <c r="B17" s="29" t="s">
        <v>74</v>
      </c>
      <c r="C17" s="3" t="s">
        <v>29</v>
      </c>
      <c r="D17" s="9">
        <v>3.67</v>
      </c>
      <c r="E17" s="10">
        <v>5.76</v>
      </c>
      <c r="F17" s="10">
        <v>24.53</v>
      </c>
      <c r="G17" s="10">
        <v>164.7</v>
      </c>
      <c r="H17" s="10">
        <v>0.16</v>
      </c>
      <c r="I17" s="10">
        <v>21.8</v>
      </c>
      <c r="J17" s="10">
        <v>30.6</v>
      </c>
      <c r="K17" s="10">
        <v>0</v>
      </c>
      <c r="L17" s="10">
        <v>44.37</v>
      </c>
      <c r="M17" s="10">
        <v>103.91</v>
      </c>
      <c r="N17" s="10">
        <v>33.299999999999997</v>
      </c>
      <c r="O17" s="10">
        <v>1.21</v>
      </c>
    </row>
    <row r="18" spans="1:15" ht="17.25" customHeight="1" x14ac:dyDescent="0.3">
      <c r="A18" s="15">
        <v>60</v>
      </c>
      <c r="B18" s="29" t="s">
        <v>129</v>
      </c>
      <c r="C18" s="3" t="s">
        <v>14</v>
      </c>
      <c r="D18" s="9">
        <v>17.808</v>
      </c>
      <c r="E18" s="10">
        <v>11.368</v>
      </c>
      <c r="F18" s="10">
        <v>0</v>
      </c>
      <c r="G18" s="10">
        <v>185.976</v>
      </c>
      <c r="H18" s="10">
        <v>9.6000000000000002E-2</v>
      </c>
      <c r="I18" s="10">
        <v>1.0720000000000001</v>
      </c>
      <c r="J18" s="10">
        <v>0</v>
      </c>
      <c r="K18" s="10">
        <v>0</v>
      </c>
      <c r="L18" s="10">
        <v>13.52</v>
      </c>
      <c r="M18" s="10">
        <v>0</v>
      </c>
      <c r="N18" s="10">
        <v>0</v>
      </c>
      <c r="O18" s="10">
        <v>0.98799999999999999</v>
      </c>
    </row>
    <row r="19" spans="1:15" ht="26.25" customHeight="1" x14ac:dyDescent="0.3">
      <c r="A19" s="15">
        <v>34</v>
      </c>
      <c r="B19" s="28" t="s">
        <v>130</v>
      </c>
      <c r="C19" s="3" t="s">
        <v>18</v>
      </c>
      <c r="D19" s="9">
        <v>0.04</v>
      </c>
      <c r="E19" s="10">
        <v>0</v>
      </c>
      <c r="F19" s="10">
        <v>24.76</v>
      </c>
      <c r="G19" s="10">
        <v>99.2</v>
      </c>
      <c r="H19" s="10">
        <v>0.02</v>
      </c>
      <c r="I19" s="10">
        <v>1.8</v>
      </c>
      <c r="J19" s="10">
        <v>0</v>
      </c>
      <c r="K19" s="10">
        <v>0.2</v>
      </c>
      <c r="L19" s="10">
        <v>41.1</v>
      </c>
      <c r="M19" s="10">
        <v>29.2</v>
      </c>
      <c r="N19" s="10">
        <v>2.4</v>
      </c>
      <c r="O19" s="10">
        <v>0.68</v>
      </c>
    </row>
    <row r="20" spans="1:15" ht="15" customHeight="1" x14ac:dyDescent="0.3">
      <c r="A20" s="15">
        <v>45</v>
      </c>
      <c r="B20" s="11" t="s">
        <v>15</v>
      </c>
      <c r="C20" s="4">
        <v>45</v>
      </c>
      <c r="D20" s="17">
        <v>3</v>
      </c>
      <c r="E20" s="18">
        <v>0.4</v>
      </c>
      <c r="F20" s="18">
        <v>19.100000000000001</v>
      </c>
      <c r="G20" s="18">
        <v>91.8</v>
      </c>
      <c r="H20" s="18">
        <v>0.1</v>
      </c>
      <c r="I20" s="18">
        <v>0</v>
      </c>
      <c r="J20" s="18">
        <v>0</v>
      </c>
      <c r="K20" s="18">
        <v>1</v>
      </c>
      <c r="L20" s="18">
        <v>8.1</v>
      </c>
      <c r="M20" s="18">
        <v>39.200000000000003</v>
      </c>
      <c r="N20" s="18">
        <v>8.6</v>
      </c>
      <c r="O20" s="18">
        <v>1.8</v>
      </c>
    </row>
    <row r="21" spans="1:15" ht="19.5" customHeight="1" x14ac:dyDescent="0.3">
      <c r="A21" s="40"/>
      <c r="B21" s="41" t="s">
        <v>24</v>
      </c>
      <c r="C21" s="42"/>
      <c r="D21" s="43">
        <f t="shared" ref="D21:O21" si="1">SUM(D15:D20)</f>
        <v>31.518000000000001</v>
      </c>
      <c r="E21" s="43">
        <f t="shared" si="1"/>
        <v>26.037999999999997</v>
      </c>
      <c r="F21" s="43">
        <f t="shared" si="1"/>
        <v>94.700000000000017</v>
      </c>
      <c r="G21" s="43">
        <f t="shared" si="1"/>
        <v>752.93599999999992</v>
      </c>
      <c r="H21" s="43">
        <f t="shared" si="1"/>
        <v>0.50600000000000001</v>
      </c>
      <c r="I21" s="43">
        <f t="shared" si="1"/>
        <v>40.152000000000001</v>
      </c>
      <c r="J21" s="43">
        <f t="shared" si="1"/>
        <v>30.8</v>
      </c>
      <c r="K21" s="43">
        <f t="shared" si="1"/>
        <v>1.6</v>
      </c>
      <c r="L21" s="43">
        <f t="shared" si="1"/>
        <v>158.65</v>
      </c>
      <c r="M21" s="43">
        <f t="shared" si="1"/>
        <v>299.58999999999997</v>
      </c>
      <c r="N21" s="43">
        <f t="shared" si="1"/>
        <v>89.34</v>
      </c>
      <c r="O21" s="43">
        <f t="shared" si="1"/>
        <v>7.1680000000000001</v>
      </c>
    </row>
    <row r="22" spans="1:15" x14ac:dyDescent="0.3">
      <c r="A22" s="82" t="s">
        <v>54</v>
      </c>
      <c r="B22" s="82"/>
      <c r="C22" s="54"/>
      <c r="D22" s="54"/>
      <c r="E22" s="54"/>
      <c r="F22" s="54"/>
      <c r="G22" s="54"/>
      <c r="H22" s="54"/>
      <c r="I22" s="54"/>
      <c r="J22" s="54"/>
      <c r="L22" s="54"/>
      <c r="M22" s="54"/>
      <c r="N22" s="54"/>
      <c r="O22" s="54"/>
    </row>
    <row r="23" spans="1:15" x14ac:dyDescent="0.3">
      <c r="A23" s="60"/>
      <c r="B23" s="1" t="s">
        <v>0</v>
      </c>
      <c r="C23" s="4"/>
      <c r="D23" s="21"/>
      <c r="E23" s="60"/>
      <c r="F23" s="60"/>
      <c r="G23" s="60"/>
      <c r="H23" s="22"/>
      <c r="I23" s="22"/>
      <c r="J23" s="22"/>
      <c r="K23" s="22"/>
      <c r="L23" s="22"/>
      <c r="M23" s="22"/>
      <c r="N23" s="22"/>
      <c r="O23" s="22"/>
    </row>
    <row r="24" spans="1:15" x14ac:dyDescent="0.3">
      <c r="A24" s="15">
        <v>21</v>
      </c>
      <c r="B24" s="14" t="s">
        <v>107</v>
      </c>
      <c r="C24" s="4">
        <v>210</v>
      </c>
      <c r="D24" s="17">
        <v>4.5199999999999996</v>
      </c>
      <c r="E24" s="18">
        <v>4.07</v>
      </c>
      <c r="F24" s="18">
        <v>35.46</v>
      </c>
      <c r="G24" s="18">
        <v>197</v>
      </c>
      <c r="H24" s="18">
        <v>0.04</v>
      </c>
      <c r="I24" s="18">
        <v>0</v>
      </c>
      <c r="J24" s="18">
        <v>20</v>
      </c>
      <c r="K24" s="18">
        <v>0</v>
      </c>
      <c r="L24" s="18">
        <v>10.7</v>
      </c>
      <c r="M24" s="18">
        <v>38.6</v>
      </c>
      <c r="N24" s="18">
        <v>7.9</v>
      </c>
      <c r="O24" s="18">
        <v>38.6</v>
      </c>
    </row>
    <row r="25" spans="1:15" x14ac:dyDescent="0.3">
      <c r="A25" s="15">
        <v>2</v>
      </c>
      <c r="B25" s="14" t="s">
        <v>96</v>
      </c>
      <c r="C25" s="3" t="s">
        <v>4</v>
      </c>
      <c r="D25" s="17">
        <v>4.6399999999999997</v>
      </c>
      <c r="E25" s="18">
        <v>5.9</v>
      </c>
      <c r="F25" s="18">
        <v>0</v>
      </c>
      <c r="G25" s="18">
        <v>72.8</v>
      </c>
      <c r="H25" s="18">
        <v>0.01</v>
      </c>
      <c r="I25" s="18">
        <v>0.14000000000000001</v>
      </c>
      <c r="J25" s="18">
        <v>52</v>
      </c>
      <c r="K25" s="18">
        <v>0</v>
      </c>
      <c r="L25" s="18">
        <v>176</v>
      </c>
      <c r="M25" s="18">
        <v>100</v>
      </c>
      <c r="N25" s="18">
        <v>7</v>
      </c>
      <c r="O25" s="18">
        <v>0.2</v>
      </c>
    </row>
    <row r="26" spans="1:15" ht="13.5" customHeight="1" x14ac:dyDescent="0.3">
      <c r="A26" s="15">
        <v>57</v>
      </c>
      <c r="B26" s="8" t="s">
        <v>90</v>
      </c>
      <c r="C26" s="3" t="s">
        <v>138</v>
      </c>
      <c r="D26" s="19">
        <v>0.1</v>
      </c>
      <c r="E26" s="20">
        <v>0</v>
      </c>
      <c r="F26" s="20">
        <v>11.7</v>
      </c>
      <c r="G26" s="20">
        <v>48.1</v>
      </c>
      <c r="H26" s="20">
        <v>0</v>
      </c>
      <c r="I26" s="20">
        <v>0.8</v>
      </c>
      <c r="J26" s="20">
        <v>0</v>
      </c>
      <c r="K26" s="20">
        <v>0</v>
      </c>
      <c r="L26" s="20">
        <v>10.7</v>
      </c>
      <c r="M26" s="20">
        <v>4.7</v>
      </c>
      <c r="N26" s="20">
        <v>3.9</v>
      </c>
      <c r="O26" s="20">
        <v>0.5</v>
      </c>
    </row>
    <row r="27" spans="1:15" x14ac:dyDescent="0.3">
      <c r="A27" s="15">
        <v>1</v>
      </c>
      <c r="B27" s="11" t="s">
        <v>106</v>
      </c>
      <c r="C27" s="3" t="s">
        <v>3</v>
      </c>
      <c r="D27" s="17">
        <v>0</v>
      </c>
      <c r="E27" s="18">
        <v>8.1999999999999993</v>
      </c>
      <c r="F27" s="18">
        <v>0.1</v>
      </c>
      <c r="G27" s="18">
        <v>74.2</v>
      </c>
      <c r="H27" s="18">
        <v>0</v>
      </c>
      <c r="I27" s="18">
        <v>0</v>
      </c>
      <c r="J27" s="18">
        <v>0.06</v>
      </c>
      <c r="K27" s="18">
        <v>0.1</v>
      </c>
      <c r="L27" s="18">
        <v>1</v>
      </c>
      <c r="M27" s="18">
        <v>2</v>
      </c>
      <c r="N27" s="18">
        <v>0</v>
      </c>
      <c r="O27" s="18">
        <v>0</v>
      </c>
    </row>
    <row r="28" spans="1:15" x14ac:dyDescent="0.3">
      <c r="A28" s="15">
        <v>45</v>
      </c>
      <c r="B28" s="30" t="s">
        <v>15</v>
      </c>
      <c r="C28" s="4">
        <v>45</v>
      </c>
      <c r="D28" s="17">
        <v>3</v>
      </c>
      <c r="E28" s="18">
        <v>0.4</v>
      </c>
      <c r="F28" s="18">
        <v>19.100000000000001</v>
      </c>
      <c r="G28" s="18">
        <v>91.8</v>
      </c>
      <c r="H28" s="18">
        <v>0.1</v>
      </c>
      <c r="I28" s="18">
        <v>0</v>
      </c>
      <c r="J28" s="18">
        <v>0</v>
      </c>
      <c r="K28" s="18">
        <v>1</v>
      </c>
      <c r="L28" s="18">
        <v>8.1</v>
      </c>
      <c r="M28" s="18">
        <v>39.200000000000003</v>
      </c>
      <c r="N28" s="18">
        <v>8.6</v>
      </c>
      <c r="O28" s="18">
        <v>1.8</v>
      </c>
    </row>
    <row r="29" spans="1:15" x14ac:dyDescent="0.3">
      <c r="A29" s="15"/>
      <c r="B29" s="12" t="s">
        <v>24</v>
      </c>
      <c r="C29" s="5"/>
      <c r="D29" s="23">
        <f>SUM(D24:D28)</f>
        <v>12.26</v>
      </c>
      <c r="E29" s="23">
        <f t="shared" ref="E29:O29" si="2">SUM(E24:E28)</f>
        <v>18.57</v>
      </c>
      <c r="F29" s="23">
        <f t="shared" si="2"/>
        <v>66.36</v>
      </c>
      <c r="G29" s="23">
        <f t="shared" si="2"/>
        <v>483.90000000000003</v>
      </c>
      <c r="H29" s="23">
        <f t="shared" si="2"/>
        <v>0.15000000000000002</v>
      </c>
      <c r="I29" s="23">
        <f t="shared" si="2"/>
        <v>0.94000000000000006</v>
      </c>
      <c r="J29" s="23">
        <f t="shared" si="2"/>
        <v>72.06</v>
      </c>
      <c r="K29" s="23">
        <f t="shared" si="2"/>
        <v>1.1000000000000001</v>
      </c>
      <c r="L29" s="23">
        <f t="shared" si="2"/>
        <v>206.49999999999997</v>
      </c>
      <c r="M29" s="23">
        <f t="shared" si="2"/>
        <v>184.5</v>
      </c>
      <c r="N29" s="23">
        <f t="shared" si="2"/>
        <v>27.4</v>
      </c>
      <c r="O29" s="23">
        <f t="shared" si="2"/>
        <v>41.1</v>
      </c>
    </row>
    <row r="30" spans="1:15" x14ac:dyDescent="0.3">
      <c r="A30" s="82" t="s">
        <v>67</v>
      </c>
      <c r="B30" s="82"/>
      <c r="C30" s="54"/>
      <c r="D30" s="54"/>
      <c r="E30" s="54"/>
      <c r="F30" s="54"/>
      <c r="G30" s="54"/>
      <c r="H30" s="54"/>
      <c r="I30" s="54"/>
      <c r="J30" s="54"/>
      <c r="L30" s="54"/>
      <c r="M30" s="54"/>
      <c r="N30" s="54"/>
      <c r="O30" s="54"/>
    </row>
    <row r="31" spans="1:15" ht="3" customHeight="1" x14ac:dyDescent="0.3">
      <c r="A31" s="82"/>
      <c r="B31" s="82"/>
      <c r="C31" s="61"/>
      <c r="D31" s="54"/>
      <c r="E31" s="54"/>
      <c r="F31" s="54"/>
      <c r="G31" s="54"/>
      <c r="H31" s="54"/>
      <c r="I31" s="54"/>
      <c r="J31" s="54"/>
      <c r="L31" s="54"/>
      <c r="M31" s="54"/>
      <c r="N31" s="54"/>
      <c r="O31" s="54"/>
    </row>
    <row r="32" spans="1:15" hidden="1" x14ac:dyDescent="0.3">
      <c r="A32" s="82"/>
      <c r="B32" s="82"/>
      <c r="C32" s="61"/>
      <c r="D32" s="54"/>
      <c r="E32" s="54"/>
      <c r="F32" s="54"/>
      <c r="G32" s="54"/>
      <c r="H32" s="54"/>
      <c r="I32" s="54"/>
      <c r="J32" s="54"/>
      <c r="L32" s="54"/>
      <c r="M32" s="54"/>
      <c r="N32" s="54"/>
      <c r="O32" s="54"/>
    </row>
    <row r="33" spans="1:15" hidden="1" x14ac:dyDescent="0.3">
      <c r="A33" s="83"/>
      <c r="B33" s="83"/>
      <c r="C33" s="61"/>
      <c r="D33" s="62"/>
      <c r="E33" s="62"/>
      <c r="F33" s="62"/>
      <c r="G33" s="62"/>
      <c r="H33" s="62"/>
      <c r="I33" s="62"/>
      <c r="J33" s="62"/>
      <c r="L33" s="62"/>
      <c r="M33" s="62"/>
      <c r="N33" s="62"/>
      <c r="O33" s="62"/>
    </row>
    <row r="34" spans="1:15" ht="1.5" customHeight="1" x14ac:dyDescent="0.3">
      <c r="A34" s="58"/>
      <c r="B34" s="58"/>
      <c r="C34" s="59"/>
      <c r="D34" s="57"/>
      <c r="E34" s="60"/>
      <c r="F34" s="56"/>
      <c r="G34" s="58"/>
      <c r="H34" s="55"/>
      <c r="I34" s="55"/>
      <c r="J34" s="55"/>
      <c r="K34" s="55"/>
      <c r="L34" s="55"/>
      <c r="M34" s="55"/>
      <c r="N34" s="55"/>
      <c r="O34" s="55"/>
    </row>
    <row r="35" spans="1:15" hidden="1" x14ac:dyDescent="0.3">
      <c r="A35" s="15"/>
      <c r="B35" s="8"/>
      <c r="C35" s="3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3">
      <c r="A36" s="15"/>
      <c r="B36" s="7" t="s">
        <v>1</v>
      </c>
      <c r="C36" s="4"/>
      <c r="D36" s="57"/>
      <c r="E36" s="60"/>
      <c r="F36" s="60"/>
      <c r="G36" s="60"/>
      <c r="H36" s="24"/>
      <c r="I36" s="24"/>
      <c r="J36" s="24"/>
      <c r="K36" s="24"/>
      <c r="L36" s="24"/>
      <c r="M36" s="24"/>
      <c r="N36" s="24"/>
      <c r="O36" s="24"/>
    </row>
    <row r="37" spans="1:15" x14ac:dyDescent="0.3">
      <c r="A37" s="15"/>
      <c r="B37" s="28"/>
      <c r="C37" s="4"/>
      <c r="D37" s="17">
        <v>3.37</v>
      </c>
      <c r="E37" s="18">
        <v>13.02</v>
      </c>
      <c r="F37" s="18">
        <v>5.59</v>
      </c>
      <c r="G37" s="18">
        <v>154.65</v>
      </c>
      <c r="H37" s="18">
        <v>0.05</v>
      </c>
      <c r="I37" s="18">
        <v>4.12</v>
      </c>
      <c r="J37" s="18">
        <v>0</v>
      </c>
      <c r="K37" s="18">
        <v>0</v>
      </c>
      <c r="L37" s="18">
        <v>44.97</v>
      </c>
      <c r="M37" s="18">
        <v>0</v>
      </c>
      <c r="N37" s="18">
        <v>34.35</v>
      </c>
      <c r="O37" s="18">
        <v>0.68</v>
      </c>
    </row>
    <row r="38" spans="1:15" x14ac:dyDescent="0.3">
      <c r="A38" s="15">
        <v>1</v>
      </c>
      <c r="B38" s="8" t="s">
        <v>133</v>
      </c>
      <c r="C38" s="27" t="s">
        <v>89</v>
      </c>
      <c r="D38" s="9">
        <v>2.25</v>
      </c>
      <c r="E38" s="10">
        <v>4</v>
      </c>
      <c r="F38" s="10">
        <v>17.309999999999999</v>
      </c>
      <c r="G38" s="10">
        <v>114.24</v>
      </c>
      <c r="H38" s="10">
        <v>7.0000000000000007E-2</v>
      </c>
      <c r="I38" s="10">
        <v>1.2</v>
      </c>
      <c r="J38" s="10">
        <v>0.01</v>
      </c>
      <c r="K38" s="10">
        <v>0.85</v>
      </c>
      <c r="L38" s="10">
        <v>69</v>
      </c>
      <c r="M38" s="10">
        <v>196</v>
      </c>
      <c r="N38" s="10">
        <v>25</v>
      </c>
      <c r="O38" s="10">
        <v>1</v>
      </c>
    </row>
    <row r="39" spans="1:15" x14ac:dyDescent="0.3">
      <c r="A39" s="15"/>
      <c r="B39" s="29" t="s">
        <v>156</v>
      </c>
      <c r="C39" s="3"/>
      <c r="D39" s="9">
        <v>7.46</v>
      </c>
      <c r="E39" s="10">
        <v>5.61</v>
      </c>
      <c r="F39" s="10">
        <v>35.840000000000003</v>
      </c>
      <c r="G39" s="10">
        <v>223.69</v>
      </c>
      <c r="H39" s="10">
        <v>0.18</v>
      </c>
      <c r="I39" s="10">
        <v>0</v>
      </c>
      <c r="J39" s="10">
        <v>0.2</v>
      </c>
      <c r="K39" s="10">
        <v>0.55000000000000004</v>
      </c>
      <c r="L39" s="10">
        <v>12.98</v>
      </c>
      <c r="M39" s="10">
        <v>208.5</v>
      </c>
      <c r="N39" s="10">
        <v>67.5</v>
      </c>
      <c r="O39" s="10">
        <v>0.95</v>
      </c>
    </row>
    <row r="40" spans="1:15" x14ac:dyDescent="0.3">
      <c r="A40" s="15"/>
      <c r="B40" s="52" t="s">
        <v>157</v>
      </c>
      <c r="C40" s="3"/>
      <c r="D40" s="9">
        <v>12.55</v>
      </c>
      <c r="E40" s="10">
        <v>12.99</v>
      </c>
      <c r="F40" s="10">
        <v>4.01</v>
      </c>
      <c r="G40" s="10">
        <v>182.25</v>
      </c>
      <c r="H40" s="10">
        <v>7.0000000000000007E-2</v>
      </c>
      <c r="I40" s="10">
        <v>5.07</v>
      </c>
      <c r="J40" s="10">
        <v>1.49</v>
      </c>
      <c r="K40" s="10">
        <v>2.25</v>
      </c>
      <c r="L40" s="10">
        <v>30.52</v>
      </c>
      <c r="M40" s="10">
        <v>119.1</v>
      </c>
      <c r="N40" s="10">
        <v>24.03</v>
      </c>
      <c r="O40" s="10">
        <v>2.1</v>
      </c>
    </row>
    <row r="41" spans="1:15" x14ac:dyDescent="0.3">
      <c r="A41" s="15">
        <v>58</v>
      </c>
      <c r="B41" s="52" t="s">
        <v>5</v>
      </c>
      <c r="C41" s="3" t="s">
        <v>29</v>
      </c>
      <c r="D41" s="9">
        <v>0.4</v>
      </c>
      <c r="E41" s="10">
        <v>0.1</v>
      </c>
      <c r="F41" s="10">
        <v>24.8</v>
      </c>
      <c r="G41" s="10">
        <v>101.9</v>
      </c>
      <c r="H41" s="10">
        <v>0</v>
      </c>
      <c r="I41" s="10">
        <v>0</v>
      </c>
      <c r="J41" s="10">
        <v>0</v>
      </c>
      <c r="K41" s="10">
        <v>0</v>
      </c>
      <c r="L41" s="10">
        <v>20</v>
      </c>
      <c r="M41" s="10">
        <v>20.3</v>
      </c>
      <c r="N41" s="10">
        <v>8.3000000000000007</v>
      </c>
      <c r="O41" s="10">
        <v>0.5</v>
      </c>
    </row>
    <row r="42" spans="1:15" x14ac:dyDescent="0.3">
      <c r="A42" s="15">
        <v>45</v>
      </c>
      <c r="B42" s="11" t="s">
        <v>15</v>
      </c>
      <c r="C42" s="4">
        <v>20</v>
      </c>
      <c r="D42" s="17">
        <v>1.52</v>
      </c>
      <c r="E42" s="18">
        <v>0.16</v>
      </c>
      <c r="F42" s="18">
        <v>8.34</v>
      </c>
      <c r="G42" s="18">
        <v>40.880000000000003</v>
      </c>
      <c r="H42" s="18">
        <v>0.02</v>
      </c>
      <c r="I42" s="18">
        <v>0</v>
      </c>
      <c r="J42" s="18">
        <v>0</v>
      </c>
      <c r="K42" s="18">
        <v>0.22</v>
      </c>
      <c r="L42" s="18">
        <v>2</v>
      </c>
      <c r="M42" s="18">
        <v>6.4</v>
      </c>
      <c r="N42" s="18">
        <v>1.4</v>
      </c>
      <c r="O42" s="18">
        <v>0.12</v>
      </c>
    </row>
    <row r="43" spans="1:15" x14ac:dyDescent="0.3">
      <c r="A43" s="40"/>
      <c r="B43" s="41" t="s">
        <v>24</v>
      </c>
      <c r="C43" s="42"/>
      <c r="D43" s="43">
        <f t="shared" ref="D43:O43" si="3">SUM(D37:D42)</f>
        <v>27.55</v>
      </c>
      <c r="E43" s="43">
        <f t="shared" si="3"/>
        <v>35.879999999999995</v>
      </c>
      <c r="F43" s="43">
        <f t="shared" si="3"/>
        <v>95.89</v>
      </c>
      <c r="G43" s="43">
        <f t="shared" si="3"/>
        <v>817.6099999999999</v>
      </c>
      <c r="H43" s="43">
        <f t="shared" si="3"/>
        <v>0.39</v>
      </c>
      <c r="I43" s="43">
        <f t="shared" si="3"/>
        <v>10.39</v>
      </c>
      <c r="J43" s="43">
        <f t="shared" si="3"/>
        <v>1.7</v>
      </c>
      <c r="K43" s="43">
        <f t="shared" si="3"/>
        <v>3.87</v>
      </c>
      <c r="L43" s="43">
        <f t="shared" si="3"/>
        <v>179.47</v>
      </c>
      <c r="M43" s="43">
        <f t="shared" si="3"/>
        <v>550.29999999999995</v>
      </c>
      <c r="N43" s="43">
        <f t="shared" si="3"/>
        <v>160.58000000000001</v>
      </c>
      <c r="O43" s="43">
        <f t="shared" si="3"/>
        <v>5.3500000000000005</v>
      </c>
    </row>
    <row r="45" spans="1:15" s="44" customFormat="1" ht="21.75" customHeight="1" x14ac:dyDescent="0.3">
      <c r="A45" s="45"/>
      <c r="B45" s="13" t="s">
        <v>59</v>
      </c>
      <c r="C45" s="13"/>
      <c r="D45" s="63">
        <f>D43+D29+D21+D8+'2 НЕДЕЛЯ овз5-9'!D49+'2 НЕДЕЛЯ овз5-9'!D42+'2 НЕДЕЛЯ овз5-9'!D35+'2 НЕДЕЛЯ овз5-9'!D27+'2 НЕДЕЛЯ овз5-9'!D19+'2 НЕДЕЛЯ овз5-9'!D11</f>
        <v>193.304</v>
      </c>
      <c r="E45" s="63">
        <f>E43+E29+E21+E8+'2 НЕДЕЛЯ овз5-9'!E49+'2 НЕДЕЛЯ овз5-9'!E42+'2 НЕДЕЛЯ овз5-9'!E35+'2 НЕДЕЛЯ овз5-9'!E27+'2 НЕДЕЛЯ овз5-9'!E19+'2 НЕДЕЛЯ овз5-9'!E11</f>
        <v>229.01599999999999</v>
      </c>
      <c r="F45" s="63">
        <f>F43+F29+F21+F8+'2 НЕДЕЛЯ овз5-9'!F49+'2 НЕДЕЛЯ овз5-9'!F42+'2 НЕДЕЛЯ овз5-9'!F35+'2 НЕДЕЛЯ овз5-9'!F27+'2 НЕДЕЛЯ овз5-9'!F19+'2 НЕДЕЛЯ овз5-9'!F11</f>
        <v>865.5920000000001</v>
      </c>
      <c r="G45" s="63">
        <f>G43+G29+G21+G8+'2 НЕДЕЛЯ овз5-9'!G49+'2 НЕДЕЛЯ овз5-9'!G42+'2 НЕДЕЛЯ овз5-9'!G35+'2 НЕДЕЛЯ овз5-9'!G27+'2 НЕДЕЛЯ овз5-9'!G19+'2 НЕДЕЛЯ овз5-9'!G11</f>
        <v>6220.0459999999994</v>
      </c>
      <c r="H45" s="63">
        <f>H43+H29+H21+H8+'2 НЕДЕЛЯ овз5-9'!H49+'2 НЕДЕЛЯ овз5-9'!H42+'2 НЕДЕЛЯ овз5-9'!H35+'2 НЕДЕЛЯ овз5-9'!H27+'2 НЕДЕЛЯ овз5-9'!H19+'2 НЕДЕЛЯ овз5-9'!H11</f>
        <v>5.048</v>
      </c>
      <c r="I45" s="63">
        <f>I43+I29+I21+I8+'2 НЕДЕЛЯ овз5-9'!I49+'2 НЕДЕЛЯ овз5-9'!I42+'2 НЕДЕЛЯ овз5-9'!I35+'2 НЕДЕЛЯ овз5-9'!I27+'2 НЕДЕЛЯ овз5-9'!I19+'2 НЕДЕЛЯ овз5-9'!I11</f>
        <v>178.00019999999998</v>
      </c>
      <c r="J45" s="63">
        <f>J43+J29+J21+J8+'2 НЕДЕЛЯ овз5-9'!J49+'2 НЕДЕЛЯ овз5-9'!J42+'2 НЕДЕЛЯ овз5-9'!J35+'2 НЕДЕЛЯ овз5-9'!J27+'2 НЕДЕЛЯ овз5-9'!J19+'2 НЕДЕЛЯ овз5-9'!J11</f>
        <v>195.25</v>
      </c>
      <c r="K45" s="63">
        <f>K43+K29+K21+K8+'2 НЕДЕЛЯ овз5-9'!K49+'2 НЕДЕЛЯ овз5-9'!K42+'2 НЕДЕЛЯ овз5-9'!K35+'2 НЕДЕЛЯ овз5-9'!K27+'2 НЕДЕЛЯ овз5-9'!K19+'2 НЕДЕЛЯ овз5-9'!K11</f>
        <v>20.5</v>
      </c>
      <c r="L45" s="63">
        <f>L43+L29+L21+L8+'2 НЕДЕЛЯ овз5-9'!L49+'2 НЕДЕЛЯ овз5-9'!L42+'2 НЕДЕЛЯ овз5-9'!L35+'2 НЕДЕЛЯ овз5-9'!L27+'2 НЕДЕЛЯ овз5-9'!L19+'2 НЕДЕЛЯ овз5-9'!L11</f>
        <v>1581.1267</v>
      </c>
      <c r="M45" s="63">
        <f>M43+M29+M21+M8+'2 НЕДЕЛЯ овз5-9'!M49+'2 НЕДЕЛЯ овз5-9'!M42+'2 НЕДЕЛЯ овз5-9'!M35+'2 НЕДЕЛЯ овз5-9'!M27+'2 НЕДЕЛЯ овз5-9'!M19+'2 НЕДЕЛЯ овз5-9'!M11</f>
        <v>2301.6</v>
      </c>
      <c r="N45" s="63">
        <f>N43+N29+N21+N8+'2 НЕДЕЛЯ овз5-9'!N49+'2 НЕДЕЛЯ овз5-9'!N42+'2 НЕДЕЛЯ овз5-9'!N35+'2 НЕДЕЛЯ овз5-9'!N27+'2 НЕДЕЛЯ овз5-9'!N19+'2 НЕДЕЛЯ овз5-9'!N11</f>
        <v>584.98000000000013</v>
      </c>
      <c r="O45" s="63">
        <f>O43+O29+O21+O8+'2 НЕДЕЛЯ овз5-9'!O49+'2 НЕДЕЛЯ овз5-9'!O42+'2 НЕДЕЛЯ овз5-9'!O35+'2 НЕДЕЛЯ овз5-9'!O27+'2 НЕДЕЛЯ овз5-9'!O19+'2 НЕДЕЛЯ овз5-9'!O11</f>
        <v>277.4984</v>
      </c>
    </row>
    <row r="46" spans="1:15" x14ac:dyDescent="0.3">
      <c r="D46" s="53">
        <f>D45/10</f>
        <v>19.330400000000001</v>
      </c>
      <c r="E46" s="53">
        <f t="shared" ref="E46:O46" si="4">E45/10</f>
        <v>22.901599999999998</v>
      </c>
      <c r="F46" s="53">
        <f t="shared" si="4"/>
        <v>86.559200000000004</v>
      </c>
      <c r="G46" s="53">
        <f t="shared" si="4"/>
        <v>622.00459999999998</v>
      </c>
      <c r="H46" s="53">
        <f t="shared" si="4"/>
        <v>0.50480000000000003</v>
      </c>
      <c r="I46" s="53">
        <f t="shared" si="4"/>
        <v>17.800019999999996</v>
      </c>
      <c r="J46" s="53">
        <f t="shared" si="4"/>
        <v>19.524999999999999</v>
      </c>
      <c r="K46" s="53">
        <f t="shared" si="4"/>
        <v>2.0499999999999998</v>
      </c>
      <c r="L46" s="53">
        <f t="shared" si="4"/>
        <v>158.11267000000001</v>
      </c>
      <c r="M46" s="53">
        <f t="shared" si="4"/>
        <v>230.16</v>
      </c>
      <c r="N46" s="53">
        <f t="shared" si="4"/>
        <v>58.498000000000012</v>
      </c>
      <c r="O46" s="53">
        <f t="shared" si="4"/>
        <v>27.749839999999999</v>
      </c>
    </row>
  </sheetData>
  <mergeCells count="11">
    <mergeCell ref="A12:B12"/>
    <mergeCell ref="A1:B1"/>
    <mergeCell ref="A2:B2"/>
    <mergeCell ref="A9:B9"/>
    <mergeCell ref="A10:B10"/>
    <mergeCell ref="A11:B11"/>
    <mergeCell ref="A22:B22"/>
    <mergeCell ref="A30:B30"/>
    <mergeCell ref="A31:B31"/>
    <mergeCell ref="A32:B32"/>
    <mergeCell ref="A33:B33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A36" zoomScale="90" zoomScaleSheetLayoutView="90" workbookViewId="0">
      <selection activeCell="B66" sqref="B66"/>
    </sheetView>
  </sheetViews>
  <sheetFormatPr defaultColWidth="9.109375" defaultRowHeight="13.2" x14ac:dyDescent="0.3"/>
  <cols>
    <col min="1" max="1" width="4.5546875" style="16" customWidth="1"/>
    <col min="2" max="2" width="27.6640625" style="2" customWidth="1"/>
    <col min="3" max="3" width="8.44140625" style="2" customWidth="1"/>
    <col min="4" max="4" width="5.5546875" style="16" customWidth="1"/>
    <col min="5" max="5" width="5.33203125" style="16" customWidth="1"/>
    <col min="6" max="6" width="6.5546875" style="16" customWidth="1"/>
    <col min="7" max="7" width="9.109375" style="16" customWidth="1"/>
    <col min="8" max="8" width="4.88671875" style="26" customWidth="1"/>
    <col min="9" max="9" width="5.109375" style="26" customWidth="1"/>
    <col min="10" max="10" width="6.109375" style="26" customWidth="1"/>
    <col min="11" max="11" width="6.33203125" style="16" customWidth="1"/>
    <col min="12" max="12" width="6.44140625" style="26" customWidth="1"/>
    <col min="13" max="14" width="6.109375" style="26" customWidth="1"/>
    <col min="15" max="15" width="5.5546875" style="26" customWidth="1"/>
    <col min="16" max="16384" width="9.109375" style="2"/>
  </cols>
  <sheetData>
    <row r="1" spans="1:15" ht="24" customHeight="1" x14ac:dyDescent="0.3">
      <c r="A1" s="81" t="s">
        <v>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1.75" customHeight="1" x14ac:dyDescent="0.3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1.75" customHeight="1" x14ac:dyDescent="0.3">
      <c r="A3" s="67" t="s">
        <v>61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4.25" customHeight="1" x14ac:dyDescent="0.3">
      <c r="A4" s="82" t="s">
        <v>26</v>
      </c>
      <c r="B4" s="82"/>
      <c r="C4" s="68" t="s">
        <v>69</v>
      </c>
      <c r="D4" s="68"/>
      <c r="E4" s="68"/>
      <c r="F4" s="68"/>
      <c r="G4" s="68"/>
      <c r="H4" s="68"/>
      <c r="I4" s="68"/>
      <c r="J4" s="68"/>
      <c r="L4" s="38"/>
      <c r="M4" s="38"/>
      <c r="N4" s="38"/>
      <c r="O4" s="38"/>
    </row>
    <row r="5" spans="1:15" ht="19.5" customHeight="1" x14ac:dyDescent="0.3">
      <c r="A5" s="82" t="s">
        <v>68</v>
      </c>
      <c r="B5" s="82"/>
      <c r="C5" s="36"/>
      <c r="D5" s="38"/>
      <c r="E5" s="38"/>
      <c r="F5" s="38"/>
      <c r="G5" s="38"/>
      <c r="H5" s="38"/>
      <c r="I5" s="38"/>
      <c r="J5" s="38"/>
      <c r="L5" s="38"/>
      <c r="M5" s="38"/>
      <c r="N5" s="38"/>
      <c r="O5" s="38"/>
    </row>
    <row r="6" spans="1:15" ht="14.25" customHeight="1" thickBot="1" x14ac:dyDescent="0.35">
      <c r="A6" s="83" t="s">
        <v>49</v>
      </c>
      <c r="B6" s="83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27" customHeight="1" x14ac:dyDescent="0.3">
      <c r="A7" s="74" t="s">
        <v>21</v>
      </c>
      <c r="B7" s="74" t="s">
        <v>22</v>
      </c>
      <c r="C7" s="77" t="s">
        <v>23</v>
      </c>
      <c r="D7" s="79" t="s">
        <v>31</v>
      </c>
      <c r="E7" s="72"/>
      <c r="F7" s="72"/>
      <c r="G7" s="74" t="s">
        <v>27</v>
      </c>
      <c r="H7" s="71" t="s">
        <v>13</v>
      </c>
      <c r="I7" s="72"/>
      <c r="J7" s="72"/>
      <c r="K7" s="73"/>
      <c r="L7" s="71" t="s">
        <v>12</v>
      </c>
      <c r="M7" s="72"/>
      <c r="N7" s="72"/>
      <c r="O7" s="73"/>
    </row>
    <row r="8" spans="1:15" ht="15" customHeight="1" x14ac:dyDescent="0.3">
      <c r="A8" s="75"/>
      <c r="B8" s="75"/>
      <c r="C8" s="78"/>
      <c r="D8" s="73" t="s">
        <v>32</v>
      </c>
      <c r="E8" s="80" t="s">
        <v>33</v>
      </c>
      <c r="F8" s="71" t="s">
        <v>34</v>
      </c>
      <c r="G8" s="75"/>
      <c r="H8" s="69" t="s">
        <v>9</v>
      </c>
      <c r="I8" s="69" t="s">
        <v>10</v>
      </c>
      <c r="J8" s="69" t="s">
        <v>11</v>
      </c>
      <c r="K8" s="69" t="s">
        <v>25</v>
      </c>
      <c r="L8" s="69" t="s">
        <v>6</v>
      </c>
      <c r="M8" s="69" t="s">
        <v>28</v>
      </c>
      <c r="N8" s="69" t="s">
        <v>7</v>
      </c>
      <c r="O8" s="69" t="s">
        <v>8</v>
      </c>
    </row>
    <row r="9" spans="1:15" ht="28.5" customHeight="1" x14ac:dyDescent="0.3">
      <c r="A9" s="76"/>
      <c r="B9" s="76"/>
      <c r="C9" s="78"/>
      <c r="D9" s="73"/>
      <c r="E9" s="80"/>
      <c r="F9" s="71"/>
      <c r="G9" s="76"/>
      <c r="H9" s="70"/>
      <c r="I9" s="70"/>
      <c r="J9" s="70"/>
      <c r="K9" s="70"/>
      <c r="L9" s="70"/>
      <c r="M9" s="70"/>
      <c r="N9" s="70"/>
      <c r="O9" s="70"/>
    </row>
    <row r="10" spans="1:15" ht="14.25" customHeight="1" x14ac:dyDescent="0.3">
      <c r="A10" s="37"/>
      <c r="B10" s="1" t="s">
        <v>0</v>
      </c>
      <c r="C10" s="4"/>
      <c r="D10" s="21"/>
      <c r="E10" s="37"/>
      <c r="F10" s="37"/>
      <c r="G10" s="37"/>
      <c r="H10" s="22"/>
      <c r="I10" s="22"/>
      <c r="J10" s="22"/>
      <c r="K10" s="22"/>
      <c r="L10" s="22"/>
      <c r="M10" s="22"/>
      <c r="N10" s="22"/>
      <c r="O10" s="22"/>
    </row>
    <row r="11" spans="1:15" ht="20.25" customHeight="1" x14ac:dyDescent="0.3">
      <c r="A11" s="15">
        <v>48</v>
      </c>
      <c r="B11" s="14" t="s">
        <v>76</v>
      </c>
      <c r="C11" s="4">
        <v>150</v>
      </c>
      <c r="D11" s="17">
        <v>3.38</v>
      </c>
      <c r="E11" s="18">
        <v>3.26</v>
      </c>
      <c r="F11" s="18">
        <v>24.4</v>
      </c>
      <c r="G11" s="18">
        <v>140.46</v>
      </c>
      <c r="H11" s="18">
        <v>0.09</v>
      </c>
      <c r="I11" s="18">
        <v>0</v>
      </c>
      <c r="J11" s="18">
        <v>0</v>
      </c>
      <c r="K11" s="18">
        <v>0.1</v>
      </c>
      <c r="L11" s="18">
        <v>17.899999999999999</v>
      </c>
      <c r="M11" s="18">
        <v>107.9</v>
      </c>
      <c r="N11" s="18">
        <v>73.540000000000006</v>
      </c>
      <c r="O11" s="18">
        <v>1.1000000000000001</v>
      </c>
    </row>
    <row r="12" spans="1:15" ht="15.75" customHeight="1" x14ac:dyDescent="0.3">
      <c r="A12" s="15">
        <v>28</v>
      </c>
      <c r="B12" s="14" t="s">
        <v>16</v>
      </c>
      <c r="C12" s="3" t="s">
        <v>18</v>
      </c>
      <c r="D12" s="17">
        <v>0.2</v>
      </c>
      <c r="E12" s="18">
        <v>0</v>
      </c>
      <c r="F12" s="18">
        <v>14</v>
      </c>
      <c r="G12" s="18">
        <v>56.8</v>
      </c>
      <c r="H12" s="18">
        <v>0</v>
      </c>
      <c r="I12" s="18">
        <v>0</v>
      </c>
      <c r="J12" s="18">
        <v>0</v>
      </c>
      <c r="K12" s="18">
        <v>0</v>
      </c>
      <c r="L12" s="18">
        <v>4.95</v>
      </c>
      <c r="M12" s="18">
        <v>8</v>
      </c>
      <c r="N12" s="18">
        <v>4.4000000000000004</v>
      </c>
      <c r="O12" s="18">
        <v>0.8</v>
      </c>
    </row>
    <row r="13" spans="1:15" ht="17.25" customHeight="1" x14ac:dyDescent="0.3">
      <c r="A13" s="15">
        <v>33</v>
      </c>
      <c r="B13" s="8" t="s">
        <v>35</v>
      </c>
      <c r="C13" s="3" t="s">
        <v>3</v>
      </c>
      <c r="D13" s="17">
        <v>0</v>
      </c>
      <c r="E13" s="18">
        <v>8.1999999999999993</v>
      </c>
      <c r="F13" s="18">
        <v>0.1</v>
      </c>
      <c r="G13" s="18">
        <v>74.2</v>
      </c>
      <c r="H13" s="18">
        <v>0</v>
      </c>
      <c r="I13" s="18">
        <v>0</v>
      </c>
      <c r="J13" s="18">
        <v>0.06</v>
      </c>
      <c r="K13" s="18">
        <v>0.1</v>
      </c>
      <c r="L13" s="18">
        <v>1</v>
      </c>
      <c r="M13" s="18">
        <v>2</v>
      </c>
      <c r="N13" s="18">
        <v>0</v>
      </c>
      <c r="O13" s="18">
        <v>0</v>
      </c>
    </row>
    <row r="14" spans="1:15" ht="20.25" customHeight="1" x14ac:dyDescent="0.3">
      <c r="A14" s="15">
        <v>1</v>
      </c>
      <c r="B14" s="11" t="s">
        <v>36</v>
      </c>
      <c r="C14" s="3" t="s">
        <v>17</v>
      </c>
      <c r="D14" s="17">
        <v>3.48</v>
      </c>
      <c r="E14" s="18">
        <v>4.43</v>
      </c>
      <c r="F14" s="18">
        <v>0</v>
      </c>
      <c r="G14" s="18">
        <v>53.79</v>
      </c>
      <c r="H14" s="18">
        <v>7.0000000000000001E-3</v>
      </c>
      <c r="I14" s="18">
        <v>0.11</v>
      </c>
      <c r="J14" s="18">
        <v>0.04</v>
      </c>
      <c r="K14" s="18">
        <v>0.08</v>
      </c>
      <c r="L14" s="18">
        <v>132.1</v>
      </c>
      <c r="M14" s="18">
        <v>75.3</v>
      </c>
      <c r="N14" s="18">
        <v>5.33</v>
      </c>
      <c r="O14" s="18">
        <v>0.17</v>
      </c>
    </row>
    <row r="15" spans="1:15" ht="20.25" customHeight="1" x14ac:dyDescent="0.3">
      <c r="A15" s="15">
        <v>45</v>
      </c>
      <c r="B15" s="8" t="s">
        <v>15</v>
      </c>
      <c r="C15" s="4">
        <v>45</v>
      </c>
      <c r="D15" s="17">
        <v>3</v>
      </c>
      <c r="E15" s="18">
        <v>0.4</v>
      </c>
      <c r="F15" s="18">
        <v>19.100000000000001</v>
      </c>
      <c r="G15" s="18">
        <v>91.8</v>
      </c>
      <c r="H15" s="18">
        <v>0.1</v>
      </c>
      <c r="I15" s="18">
        <v>0</v>
      </c>
      <c r="J15" s="18">
        <v>0</v>
      </c>
      <c r="K15" s="18">
        <v>1</v>
      </c>
      <c r="L15" s="18">
        <v>8.1</v>
      </c>
      <c r="M15" s="18">
        <v>39.200000000000003</v>
      </c>
      <c r="N15" s="18">
        <v>8.6</v>
      </c>
      <c r="O15" s="18">
        <v>1.8</v>
      </c>
    </row>
    <row r="16" spans="1:15" s="44" customFormat="1" ht="18" customHeight="1" x14ac:dyDescent="0.3">
      <c r="A16" s="46"/>
      <c r="B16" s="47" t="s">
        <v>77</v>
      </c>
      <c r="C16" s="48"/>
      <c r="D16" s="49">
        <f t="shared" ref="D16:O16" si="0">SUM(D11:D15)</f>
        <v>10.06</v>
      </c>
      <c r="E16" s="49">
        <f t="shared" si="0"/>
        <v>16.29</v>
      </c>
      <c r="F16" s="49">
        <f t="shared" si="0"/>
        <v>57.6</v>
      </c>
      <c r="G16" s="49">
        <f t="shared" si="0"/>
        <v>417.05</v>
      </c>
      <c r="H16" s="49">
        <f t="shared" si="0"/>
        <v>0.19700000000000001</v>
      </c>
      <c r="I16" s="49">
        <f t="shared" si="0"/>
        <v>0.11</v>
      </c>
      <c r="J16" s="49">
        <f t="shared" si="0"/>
        <v>0.1</v>
      </c>
      <c r="K16" s="49">
        <f t="shared" si="0"/>
        <v>1.28</v>
      </c>
      <c r="L16" s="49">
        <f t="shared" si="0"/>
        <v>164.04999999999998</v>
      </c>
      <c r="M16" s="49">
        <f t="shared" si="0"/>
        <v>232.39999999999998</v>
      </c>
      <c r="N16" s="49">
        <f t="shared" si="0"/>
        <v>91.87</v>
      </c>
      <c r="O16" s="49">
        <f t="shared" si="0"/>
        <v>3.87</v>
      </c>
    </row>
    <row r="17" spans="1:15" ht="13.5" customHeight="1" x14ac:dyDescent="0.3">
      <c r="A17" s="15"/>
      <c r="B17" s="7" t="s">
        <v>1</v>
      </c>
      <c r="C17" s="4"/>
      <c r="D17" s="33"/>
      <c r="E17" s="37"/>
      <c r="F17" s="37"/>
      <c r="G17" s="37"/>
      <c r="H17" s="24"/>
      <c r="I17" s="24"/>
      <c r="J17" s="24"/>
      <c r="K17" s="24"/>
      <c r="L17" s="24"/>
      <c r="M17" s="24"/>
      <c r="N17" s="24"/>
      <c r="O17" s="24"/>
    </row>
    <row r="18" spans="1:15" ht="12.75" customHeight="1" x14ac:dyDescent="0.3">
      <c r="A18" s="15">
        <v>87</v>
      </c>
      <c r="B18" s="28" t="s">
        <v>78</v>
      </c>
      <c r="C18" s="3" t="s">
        <v>40</v>
      </c>
      <c r="D18" s="17">
        <v>0.86</v>
      </c>
      <c r="E18" s="18">
        <v>3.65</v>
      </c>
      <c r="F18" s="18">
        <v>5.0199999999999996</v>
      </c>
      <c r="G18" s="18">
        <v>56.37</v>
      </c>
      <c r="H18" s="18">
        <v>1.2E-2</v>
      </c>
      <c r="I18" s="18">
        <v>0.52</v>
      </c>
      <c r="J18" s="18">
        <v>0</v>
      </c>
      <c r="K18" s="18">
        <v>0.71</v>
      </c>
      <c r="L18" s="18">
        <v>21.09</v>
      </c>
      <c r="M18" s="18">
        <v>12.54</v>
      </c>
      <c r="N18" s="18">
        <v>10.8</v>
      </c>
      <c r="O18" s="18">
        <v>0.8</v>
      </c>
    </row>
    <row r="19" spans="1:15" ht="12.75" customHeight="1" x14ac:dyDescent="0.3">
      <c r="A19" s="15">
        <v>16</v>
      </c>
      <c r="B19" s="8" t="s">
        <v>109</v>
      </c>
      <c r="C19" s="27" t="s">
        <v>62</v>
      </c>
      <c r="D19" s="9">
        <v>5.49</v>
      </c>
      <c r="E19" s="10">
        <v>5.28</v>
      </c>
      <c r="F19" s="10">
        <v>16.329999999999998</v>
      </c>
      <c r="G19" s="10">
        <v>134.75</v>
      </c>
      <c r="H19" s="10">
        <v>0.23</v>
      </c>
      <c r="I19" s="10">
        <v>5.81</v>
      </c>
      <c r="J19" s="10">
        <v>0</v>
      </c>
      <c r="K19" s="10">
        <v>0</v>
      </c>
      <c r="L19" s="10">
        <v>38.08</v>
      </c>
      <c r="M19" s="10">
        <v>87.18</v>
      </c>
      <c r="N19" s="10">
        <v>35.299999999999997</v>
      </c>
      <c r="O19" s="10">
        <v>2.0299999999999998</v>
      </c>
    </row>
    <row r="20" spans="1:15" ht="17.25" customHeight="1" x14ac:dyDescent="0.3">
      <c r="A20" s="15">
        <v>19</v>
      </c>
      <c r="B20" s="29" t="s">
        <v>110</v>
      </c>
      <c r="C20" s="3" t="s">
        <v>29</v>
      </c>
      <c r="D20" s="9">
        <v>2.75</v>
      </c>
      <c r="E20" s="10">
        <v>13.2</v>
      </c>
      <c r="F20" s="10">
        <v>17.329999999999998</v>
      </c>
      <c r="G20" s="10">
        <v>199.2</v>
      </c>
      <c r="H20" s="10">
        <v>0.08</v>
      </c>
      <c r="I20" s="10">
        <v>10.4</v>
      </c>
      <c r="J20" s="10">
        <v>37.200000000000003</v>
      </c>
      <c r="K20" s="10">
        <v>0</v>
      </c>
      <c r="L20" s="10">
        <v>28.68</v>
      </c>
      <c r="M20" s="10">
        <v>74.16</v>
      </c>
      <c r="N20" s="10">
        <v>33.36</v>
      </c>
      <c r="O20" s="10">
        <v>1.18</v>
      </c>
    </row>
    <row r="21" spans="1:15" ht="12" customHeight="1" x14ac:dyDescent="0.3">
      <c r="A21" s="15">
        <v>35</v>
      </c>
      <c r="B21" s="28" t="s">
        <v>91</v>
      </c>
      <c r="C21" s="3" t="s">
        <v>18</v>
      </c>
      <c r="D21" s="9">
        <v>0.04</v>
      </c>
      <c r="E21" s="10">
        <v>0</v>
      </c>
      <c r="F21" s="10">
        <v>24.76</v>
      </c>
      <c r="G21" s="10">
        <v>99.2</v>
      </c>
      <c r="H21" s="10">
        <v>0.02</v>
      </c>
      <c r="I21" s="10">
        <v>1.8</v>
      </c>
      <c r="J21" s="10">
        <v>0</v>
      </c>
      <c r="K21" s="10">
        <v>0.2</v>
      </c>
      <c r="L21" s="10">
        <v>41.1</v>
      </c>
      <c r="M21" s="10">
        <v>29.2</v>
      </c>
      <c r="N21" s="10">
        <v>2.4</v>
      </c>
      <c r="O21" s="10">
        <v>0.68</v>
      </c>
    </row>
    <row r="22" spans="1:15" ht="15" customHeight="1" x14ac:dyDescent="0.3">
      <c r="A22" s="15">
        <v>45</v>
      </c>
      <c r="B22" s="11" t="s">
        <v>81</v>
      </c>
      <c r="C22" s="4">
        <v>45</v>
      </c>
      <c r="D22" s="17">
        <v>3</v>
      </c>
      <c r="E22" s="18">
        <v>0.4</v>
      </c>
      <c r="F22" s="18">
        <v>19.100000000000001</v>
      </c>
      <c r="G22" s="18">
        <v>91.8</v>
      </c>
      <c r="H22" s="18">
        <v>0.1</v>
      </c>
      <c r="I22" s="18">
        <v>0</v>
      </c>
      <c r="J22" s="18">
        <v>0</v>
      </c>
      <c r="K22" s="18">
        <v>1</v>
      </c>
      <c r="L22" s="18">
        <v>8.1</v>
      </c>
      <c r="M22" s="18">
        <v>39.200000000000003</v>
      </c>
      <c r="N22" s="18">
        <v>8.6</v>
      </c>
      <c r="O22" s="18">
        <v>1.8</v>
      </c>
    </row>
    <row r="23" spans="1:15" ht="19.5" customHeight="1" x14ac:dyDescent="0.3">
      <c r="A23" s="15"/>
      <c r="B23" s="12" t="s">
        <v>24</v>
      </c>
      <c r="C23" s="5"/>
      <c r="D23" s="25">
        <f>SUM(D18:D22)</f>
        <v>12.14</v>
      </c>
      <c r="E23" s="25">
        <f t="shared" ref="E23:O23" si="1">SUM(E18:E22)</f>
        <v>22.529999999999998</v>
      </c>
      <c r="F23" s="25">
        <f t="shared" si="1"/>
        <v>82.539999999999992</v>
      </c>
      <c r="G23" s="25">
        <f t="shared" si="1"/>
        <v>581.31999999999994</v>
      </c>
      <c r="H23" s="25">
        <f t="shared" si="1"/>
        <v>0.44200000000000006</v>
      </c>
      <c r="I23" s="25">
        <f t="shared" si="1"/>
        <v>18.53</v>
      </c>
      <c r="J23" s="25">
        <f t="shared" si="1"/>
        <v>37.200000000000003</v>
      </c>
      <c r="K23" s="25">
        <f t="shared" si="1"/>
        <v>1.91</v>
      </c>
      <c r="L23" s="25">
        <f t="shared" si="1"/>
        <v>137.04999999999998</v>
      </c>
      <c r="M23" s="25">
        <f t="shared" si="1"/>
        <v>242.27999999999997</v>
      </c>
      <c r="N23" s="25">
        <f t="shared" si="1"/>
        <v>90.46</v>
      </c>
      <c r="O23" s="25">
        <f t="shared" si="1"/>
        <v>6.4899999999999993</v>
      </c>
    </row>
    <row r="24" spans="1:15" ht="13.8" thickBot="1" x14ac:dyDescent="0.35">
      <c r="A24" s="82" t="s">
        <v>55</v>
      </c>
      <c r="B24" s="82"/>
      <c r="C24" s="38"/>
      <c r="D24" s="38"/>
      <c r="E24" s="38"/>
      <c r="F24" s="38"/>
      <c r="G24" s="38"/>
      <c r="H24" s="38"/>
      <c r="I24" s="38"/>
      <c r="J24" s="38"/>
      <c r="L24" s="38"/>
      <c r="M24" s="38"/>
      <c r="N24" s="38"/>
      <c r="O24" s="38"/>
    </row>
    <row r="25" spans="1:15" x14ac:dyDescent="0.3">
      <c r="A25" s="74" t="s">
        <v>21</v>
      </c>
      <c r="B25" s="74" t="s">
        <v>22</v>
      </c>
      <c r="C25" s="77" t="s">
        <v>23</v>
      </c>
      <c r="D25" s="79" t="s">
        <v>31</v>
      </c>
      <c r="E25" s="72"/>
      <c r="F25" s="72"/>
      <c r="G25" s="74" t="s">
        <v>27</v>
      </c>
      <c r="H25" s="71" t="s">
        <v>13</v>
      </c>
      <c r="I25" s="72"/>
      <c r="J25" s="72"/>
      <c r="K25" s="73"/>
      <c r="L25" s="71" t="s">
        <v>12</v>
      </c>
      <c r="M25" s="72"/>
      <c r="N25" s="72"/>
      <c r="O25" s="73"/>
    </row>
    <row r="26" spans="1:15" x14ac:dyDescent="0.3">
      <c r="A26" s="75"/>
      <c r="B26" s="75"/>
      <c r="C26" s="78"/>
      <c r="D26" s="73" t="s">
        <v>32</v>
      </c>
      <c r="E26" s="80" t="s">
        <v>33</v>
      </c>
      <c r="F26" s="71" t="s">
        <v>34</v>
      </c>
      <c r="G26" s="75"/>
      <c r="H26" s="69" t="s">
        <v>9</v>
      </c>
      <c r="I26" s="69" t="s">
        <v>10</v>
      </c>
      <c r="J26" s="69" t="s">
        <v>11</v>
      </c>
      <c r="K26" s="69" t="s">
        <v>25</v>
      </c>
      <c r="L26" s="69" t="s">
        <v>6</v>
      </c>
      <c r="M26" s="69" t="s">
        <v>28</v>
      </c>
      <c r="N26" s="69" t="s">
        <v>7</v>
      </c>
      <c r="O26" s="69" t="s">
        <v>8</v>
      </c>
    </row>
    <row r="27" spans="1:15" x14ac:dyDescent="0.3">
      <c r="A27" s="76"/>
      <c r="B27" s="76"/>
      <c r="C27" s="78"/>
      <c r="D27" s="73"/>
      <c r="E27" s="80"/>
      <c r="F27" s="71"/>
      <c r="G27" s="76"/>
      <c r="H27" s="70"/>
      <c r="I27" s="70"/>
      <c r="J27" s="70"/>
      <c r="K27" s="70"/>
      <c r="L27" s="70"/>
      <c r="M27" s="70"/>
      <c r="N27" s="70"/>
      <c r="O27" s="70"/>
    </row>
    <row r="28" spans="1:15" x14ac:dyDescent="0.3">
      <c r="A28" s="37"/>
      <c r="B28" s="1" t="s">
        <v>0</v>
      </c>
      <c r="C28" s="4"/>
      <c r="D28" s="21"/>
      <c r="E28" s="37"/>
      <c r="F28" s="37"/>
      <c r="G28" s="37"/>
      <c r="H28" s="22"/>
      <c r="I28" s="22"/>
      <c r="J28" s="22"/>
      <c r="K28" s="22"/>
      <c r="L28" s="22"/>
      <c r="M28" s="22"/>
      <c r="N28" s="22"/>
      <c r="O28" s="22"/>
    </row>
    <row r="29" spans="1:15" x14ac:dyDescent="0.3">
      <c r="A29" s="15">
        <v>23</v>
      </c>
      <c r="B29" s="14" t="s">
        <v>70</v>
      </c>
      <c r="C29" s="4">
        <v>140</v>
      </c>
      <c r="D29" s="17">
        <v>12.292</v>
      </c>
      <c r="E29" s="18">
        <v>19.292000000000002</v>
      </c>
      <c r="F29" s="18">
        <v>2.016</v>
      </c>
      <c r="G29" s="18">
        <v>230.21600000000001</v>
      </c>
      <c r="H29" s="18">
        <v>2.8000000000000001E-2</v>
      </c>
      <c r="I29" s="18">
        <v>2.8000000000000001E-2</v>
      </c>
      <c r="J29" s="18">
        <v>0</v>
      </c>
      <c r="K29" s="18">
        <v>0</v>
      </c>
      <c r="L29" s="18">
        <v>74.144000000000005</v>
      </c>
      <c r="M29" s="18">
        <v>0</v>
      </c>
      <c r="N29" s="18">
        <v>0</v>
      </c>
      <c r="O29" s="18">
        <v>1.806</v>
      </c>
    </row>
    <row r="30" spans="1:15" x14ac:dyDescent="0.3">
      <c r="A30" s="15">
        <v>61</v>
      </c>
      <c r="B30" s="11" t="s">
        <v>71</v>
      </c>
      <c r="C30" s="3" t="s">
        <v>42</v>
      </c>
      <c r="D30" s="17">
        <v>1.28</v>
      </c>
      <c r="E30" s="18">
        <v>0.08</v>
      </c>
      <c r="F30" s="18">
        <v>16.399999999999999</v>
      </c>
      <c r="G30" s="18">
        <v>71.44</v>
      </c>
      <c r="H30" s="18">
        <v>0.05</v>
      </c>
      <c r="I30" s="18">
        <v>4</v>
      </c>
      <c r="J30" s="18">
        <v>0</v>
      </c>
      <c r="K30" s="18">
        <v>0</v>
      </c>
      <c r="L30" s="18">
        <v>8</v>
      </c>
      <c r="M30" s="18">
        <v>24.8</v>
      </c>
      <c r="N30" s="18">
        <v>8</v>
      </c>
      <c r="O30" s="18">
        <v>0.32</v>
      </c>
    </row>
    <row r="31" spans="1:15" ht="13.5" customHeight="1" x14ac:dyDescent="0.3">
      <c r="A31" s="15">
        <v>1</v>
      </c>
      <c r="B31" s="8" t="s">
        <v>35</v>
      </c>
      <c r="C31" s="3" t="s">
        <v>3</v>
      </c>
      <c r="D31" s="17">
        <v>0</v>
      </c>
      <c r="E31" s="18">
        <v>8.1999999999999993</v>
      </c>
      <c r="F31" s="18">
        <v>0.1</v>
      </c>
      <c r="G31" s="18">
        <v>74.2</v>
      </c>
      <c r="H31" s="18">
        <v>0</v>
      </c>
      <c r="I31" s="18">
        <v>0</v>
      </c>
      <c r="J31" s="18">
        <v>0.06</v>
      </c>
      <c r="K31" s="18">
        <v>0.1</v>
      </c>
      <c r="L31" s="18">
        <v>1</v>
      </c>
      <c r="M31" s="18">
        <v>2</v>
      </c>
      <c r="N31" s="18">
        <v>0</v>
      </c>
      <c r="O31" s="18">
        <v>0</v>
      </c>
    </row>
    <row r="32" spans="1:15" x14ac:dyDescent="0.3">
      <c r="A32" s="15">
        <v>99</v>
      </c>
      <c r="B32" s="8" t="s">
        <v>72</v>
      </c>
      <c r="C32" s="3" t="s">
        <v>18</v>
      </c>
      <c r="D32" s="19">
        <v>1.4</v>
      </c>
      <c r="E32" s="20">
        <v>2</v>
      </c>
      <c r="F32" s="20">
        <v>27</v>
      </c>
      <c r="G32" s="20">
        <v>131.6</v>
      </c>
      <c r="H32" s="20">
        <v>0.02</v>
      </c>
      <c r="I32" s="20">
        <v>0.6</v>
      </c>
      <c r="J32" s="20">
        <v>0.08</v>
      </c>
      <c r="K32" s="20">
        <v>0</v>
      </c>
      <c r="L32" s="20">
        <v>34</v>
      </c>
      <c r="M32" s="20">
        <v>45</v>
      </c>
      <c r="N32" s="20">
        <v>7</v>
      </c>
      <c r="O32" s="20">
        <v>0</v>
      </c>
    </row>
    <row r="33" spans="1:15" x14ac:dyDescent="0.3">
      <c r="A33" s="15">
        <v>45</v>
      </c>
      <c r="B33" s="30" t="s">
        <v>15</v>
      </c>
      <c r="C33" s="4">
        <v>45</v>
      </c>
      <c r="D33" s="17">
        <v>3</v>
      </c>
      <c r="E33" s="18">
        <v>0.4</v>
      </c>
      <c r="F33" s="18">
        <v>19.100000000000001</v>
      </c>
      <c r="G33" s="18">
        <v>91.8</v>
      </c>
      <c r="H33" s="18">
        <v>0.1</v>
      </c>
      <c r="I33" s="18">
        <v>0</v>
      </c>
      <c r="J33" s="18">
        <v>0</v>
      </c>
      <c r="K33" s="18">
        <v>1</v>
      </c>
      <c r="L33" s="18">
        <v>8.1</v>
      </c>
      <c r="M33" s="18">
        <v>39.200000000000003</v>
      </c>
      <c r="N33" s="18">
        <v>8.6</v>
      </c>
      <c r="O33" s="18">
        <v>1.8</v>
      </c>
    </row>
    <row r="34" spans="1:15" ht="17.25" customHeight="1" x14ac:dyDescent="0.3">
      <c r="A34" s="15"/>
      <c r="B34" s="12" t="s">
        <v>24</v>
      </c>
      <c r="C34" s="5"/>
      <c r="D34" s="23">
        <f>SUM(D29:D33)</f>
        <v>17.972000000000001</v>
      </c>
      <c r="E34" s="23">
        <f t="shared" ref="E34:O34" si="2">SUM(E29:E33)</f>
        <v>29.971999999999998</v>
      </c>
      <c r="F34" s="23">
        <f t="shared" si="2"/>
        <v>64.616</v>
      </c>
      <c r="G34" s="23">
        <f t="shared" si="2"/>
        <v>599.25599999999997</v>
      </c>
      <c r="H34" s="23">
        <f t="shared" si="2"/>
        <v>0.19800000000000001</v>
      </c>
      <c r="I34" s="23">
        <f t="shared" si="2"/>
        <v>4.6279999999999992</v>
      </c>
      <c r="J34" s="23">
        <f t="shared" si="2"/>
        <v>0.14000000000000001</v>
      </c>
      <c r="K34" s="23">
        <f t="shared" si="2"/>
        <v>1.1000000000000001</v>
      </c>
      <c r="L34" s="23">
        <f t="shared" si="2"/>
        <v>125.244</v>
      </c>
      <c r="M34" s="23">
        <f t="shared" si="2"/>
        <v>111</v>
      </c>
      <c r="N34" s="23">
        <f t="shared" si="2"/>
        <v>23.6</v>
      </c>
      <c r="O34" s="23">
        <f t="shared" si="2"/>
        <v>3.9260000000000002</v>
      </c>
    </row>
    <row r="35" spans="1:15" x14ac:dyDescent="0.3">
      <c r="A35" s="15"/>
      <c r="B35" s="7" t="s">
        <v>1</v>
      </c>
      <c r="C35" s="4"/>
      <c r="D35" s="33"/>
      <c r="E35" s="37"/>
      <c r="F35" s="37"/>
      <c r="G35" s="37"/>
      <c r="H35" s="24"/>
      <c r="I35" s="24"/>
      <c r="J35" s="24"/>
      <c r="K35" s="24"/>
      <c r="L35" s="24"/>
      <c r="M35" s="24"/>
      <c r="N35" s="24"/>
      <c r="O35" s="24"/>
    </row>
    <row r="36" spans="1:15" x14ac:dyDescent="0.3">
      <c r="A36" s="15">
        <v>96</v>
      </c>
      <c r="B36" s="28" t="s">
        <v>79</v>
      </c>
      <c r="C36" s="3" t="s">
        <v>40</v>
      </c>
      <c r="D36" s="17">
        <v>1.1399999999999999</v>
      </c>
      <c r="E36" s="18">
        <v>5.34</v>
      </c>
      <c r="F36" s="18">
        <v>4.62</v>
      </c>
      <c r="G36" s="18">
        <v>71.099999999999994</v>
      </c>
      <c r="H36" s="18">
        <v>1.2E-2</v>
      </c>
      <c r="I36" s="18">
        <v>4.2</v>
      </c>
      <c r="J36" s="18">
        <v>0</v>
      </c>
      <c r="K36" s="18">
        <v>0.18</v>
      </c>
      <c r="L36" s="18">
        <v>87.3</v>
      </c>
      <c r="M36" s="18">
        <v>22.2</v>
      </c>
      <c r="N36" s="18">
        <v>2.2000000000000002</v>
      </c>
      <c r="O36" s="18">
        <v>0.04</v>
      </c>
    </row>
    <row r="37" spans="1:15" ht="26.4" x14ac:dyDescent="0.3">
      <c r="A37" s="15">
        <v>44</v>
      </c>
      <c r="B37" s="8" t="s">
        <v>80</v>
      </c>
      <c r="C37" s="27" t="s">
        <v>62</v>
      </c>
      <c r="D37" s="9">
        <v>1.75</v>
      </c>
      <c r="E37" s="10">
        <v>4.8899999999999997</v>
      </c>
      <c r="F37" s="10">
        <v>8.49</v>
      </c>
      <c r="G37" s="10">
        <v>84.97</v>
      </c>
      <c r="H37" s="10">
        <v>0.08</v>
      </c>
      <c r="I37" s="10">
        <v>1.8</v>
      </c>
      <c r="J37" s="10">
        <v>0</v>
      </c>
      <c r="K37" s="10">
        <v>0.8</v>
      </c>
      <c r="L37" s="10">
        <v>78</v>
      </c>
      <c r="M37" s="10">
        <v>185</v>
      </c>
      <c r="N37" s="10">
        <v>25</v>
      </c>
      <c r="O37" s="10">
        <v>0.09</v>
      </c>
    </row>
    <row r="38" spans="1:15" x14ac:dyDescent="0.3">
      <c r="A38" s="15">
        <v>28</v>
      </c>
      <c r="B38" s="29" t="s">
        <v>108</v>
      </c>
      <c r="C38" s="3" t="s">
        <v>14</v>
      </c>
      <c r="D38" s="9">
        <v>15.55</v>
      </c>
      <c r="E38" s="10">
        <v>11.55</v>
      </c>
      <c r="F38" s="10">
        <v>15.7</v>
      </c>
      <c r="G38" s="10">
        <v>228.75</v>
      </c>
      <c r="H38" s="10">
        <v>0.1</v>
      </c>
      <c r="I38" s="10">
        <v>0.15</v>
      </c>
      <c r="J38" s="10">
        <v>28.75</v>
      </c>
      <c r="K38" s="10">
        <v>0</v>
      </c>
      <c r="L38" s="10">
        <v>43.75</v>
      </c>
      <c r="M38" s="10">
        <v>166.38</v>
      </c>
      <c r="N38" s="10">
        <v>32.130000000000003</v>
      </c>
      <c r="O38" s="10">
        <v>1.5</v>
      </c>
    </row>
    <row r="39" spans="1:15" x14ac:dyDescent="0.3">
      <c r="A39" s="15">
        <v>33</v>
      </c>
      <c r="B39" s="28" t="s">
        <v>74</v>
      </c>
      <c r="C39" s="6">
        <v>150</v>
      </c>
      <c r="D39" s="9">
        <v>3.06</v>
      </c>
      <c r="E39" s="10">
        <v>4.8</v>
      </c>
      <c r="F39" s="10">
        <v>20.45</v>
      </c>
      <c r="G39" s="10">
        <v>137.24</v>
      </c>
      <c r="H39" s="10">
        <v>0.15</v>
      </c>
      <c r="I39" s="10">
        <v>15.6</v>
      </c>
      <c r="J39" s="10">
        <v>0.04</v>
      </c>
      <c r="K39" s="10">
        <v>0.2</v>
      </c>
      <c r="L39" s="10">
        <v>40</v>
      </c>
      <c r="M39" s="10">
        <v>84</v>
      </c>
      <c r="N39" s="10">
        <v>7.75</v>
      </c>
      <c r="O39" s="10">
        <v>1</v>
      </c>
    </row>
    <row r="40" spans="1:15" x14ac:dyDescent="0.3">
      <c r="A40" s="15">
        <v>57</v>
      </c>
      <c r="B40" s="28" t="s">
        <v>75</v>
      </c>
      <c r="C40" s="3" t="s">
        <v>18</v>
      </c>
      <c r="D40" s="19">
        <v>0.2</v>
      </c>
      <c r="E40" s="20">
        <v>0</v>
      </c>
      <c r="F40" s="20">
        <v>7.0000000000000007E-2</v>
      </c>
      <c r="G40" s="20">
        <v>1.08</v>
      </c>
      <c r="H40" s="20">
        <v>0</v>
      </c>
      <c r="I40" s="20">
        <v>2.2000000000000002</v>
      </c>
      <c r="J40" s="20">
        <v>0</v>
      </c>
      <c r="K40" s="20">
        <v>0</v>
      </c>
      <c r="L40" s="20">
        <v>4.95</v>
      </c>
      <c r="M40" s="20">
        <v>8</v>
      </c>
      <c r="N40" s="20">
        <v>4.4000000000000004</v>
      </c>
      <c r="O40" s="20">
        <v>0.8</v>
      </c>
    </row>
    <row r="41" spans="1:15" x14ac:dyDescent="0.3">
      <c r="A41" s="15">
        <v>45</v>
      </c>
      <c r="B41" s="11" t="s">
        <v>15</v>
      </c>
      <c r="C41" s="4">
        <v>45</v>
      </c>
      <c r="D41" s="17">
        <v>3</v>
      </c>
      <c r="E41" s="18">
        <v>0.4</v>
      </c>
      <c r="F41" s="18">
        <v>19.100000000000001</v>
      </c>
      <c r="G41" s="18">
        <v>91.8</v>
      </c>
      <c r="H41" s="18">
        <v>0.1</v>
      </c>
      <c r="I41" s="18">
        <v>0</v>
      </c>
      <c r="J41" s="18">
        <v>0</v>
      </c>
      <c r="K41" s="18">
        <v>1</v>
      </c>
      <c r="L41" s="18">
        <v>8.1</v>
      </c>
      <c r="M41" s="18">
        <v>39.200000000000003</v>
      </c>
      <c r="N41" s="18">
        <v>8.6</v>
      </c>
      <c r="O41" s="18">
        <v>1.8</v>
      </c>
    </row>
    <row r="42" spans="1:15" s="44" customFormat="1" x14ac:dyDescent="0.3">
      <c r="A42" s="46"/>
      <c r="B42" s="50" t="s">
        <v>77</v>
      </c>
      <c r="C42" s="5"/>
      <c r="D42" s="25">
        <f t="shared" ref="D42:O42" si="3">SUM(D36:D41)</f>
        <v>24.7</v>
      </c>
      <c r="E42" s="25">
        <f t="shared" si="3"/>
        <v>26.98</v>
      </c>
      <c r="F42" s="25">
        <f t="shared" si="3"/>
        <v>68.430000000000007</v>
      </c>
      <c r="G42" s="25">
        <f t="shared" si="3"/>
        <v>614.93999999999994</v>
      </c>
      <c r="H42" s="25">
        <f t="shared" si="3"/>
        <v>0.44199999999999995</v>
      </c>
      <c r="I42" s="25">
        <f t="shared" si="3"/>
        <v>23.95</v>
      </c>
      <c r="J42" s="25">
        <f t="shared" si="3"/>
        <v>28.79</v>
      </c>
      <c r="K42" s="25">
        <f t="shared" si="3"/>
        <v>2.1799999999999997</v>
      </c>
      <c r="L42" s="25">
        <f t="shared" si="3"/>
        <v>262.10000000000002</v>
      </c>
      <c r="M42" s="25">
        <f t="shared" si="3"/>
        <v>504.78</v>
      </c>
      <c r="N42" s="25">
        <f t="shared" si="3"/>
        <v>80.08</v>
      </c>
      <c r="O42" s="25">
        <f t="shared" si="3"/>
        <v>5.2299999999999995</v>
      </c>
    </row>
    <row r="43" spans="1:15" ht="14.25" customHeight="1" x14ac:dyDescent="0.3">
      <c r="A43" s="82" t="s">
        <v>56</v>
      </c>
      <c r="B43" s="82"/>
      <c r="C43" s="38"/>
      <c r="D43" s="38"/>
      <c r="E43" s="38"/>
      <c r="F43" s="38"/>
      <c r="G43" s="38"/>
      <c r="H43" s="38"/>
      <c r="I43" s="38"/>
      <c r="J43" s="38"/>
      <c r="L43" s="38"/>
      <c r="M43" s="38"/>
      <c r="N43" s="38"/>
      <c r="O43" s="38"/>
    </row>
    <row r="44" spans="1:15" ht="14.25" customHeight="1" x14ac:dyDescent="0.3">
      <c r="A44" s="37"/>
      <c r="B44" s="1" t="s">
        <v>0</v>
      </c>
      <c r="C44" s="4"/>
      <c r="D44" s="21"/>
      <c r="E44" s="37"/>
      <c r="F44" s="37"/>
      <c r="G44" s="37"/>
      <c r="H44" s="22"/>
      <c r="I44" s="22"/>
      <c r="J44" s="22"/>
      <c r="K44" s="22"/>
      <c r="L44" s="22"/>
      <c r="M44" s="22"/>
      <c r="N44" s="22"/>
      <c r="O44" s="22"/>
    </row>
    <row r="45" spans="1:15" ht="20.25" customHeight="1" x14ac:dyDescent="0.3">
      <c r="A45" s="15">
        <v>20</v>
      </c>
      <c r="B45" s="14" t="s">
        <v>92</v>
      </c>
      <c r="C45" s="4">
        <v>100</v>
      </c>
      <c r="D45" s="17">
        <v>0.8</v>
      </c>
      <c r="E45" s="18">
        <v>0.1</v>
      </c>
      <c r="F45" s="18">
        <v>2.5</v>
      </c>
      <c r="G45" s="18">
        <v>14.1</v>
      </c>
      <c r="H45" s="18">
        <v>0.03</v>
      </c>
      <c r="I45" s="18">
        <v>10</v>
      </c>
      <c r="J45" s="18">
        <v>0</v>
      </c>
      <c r="K45" s="18">
        <v>0.1</v>
      </c>
      <c r="L45" s="18">
        <v>23</v>
      </c>
      <c r="M45" s="18">
        <v>42</v>
      </c>
      <c r="N45" s="18">
        <v>14</v>
      </c>
      <c r="O45" s="18">
        <v>0.6</v>
      </c>
    </row>
    <row r="46" spans="1:15" ht="15.75" customHeight="1" x14ac:dyDescent="0.3">
      <c r="A46" s="15">
        <v>98</v>
      </c>
      <c r="B46" s="8" t="s">
        <v>93</v>
      </c>
      <c r="C46" s="3" t="s">
        <v>63</v>
      </c>
      <c r="D46" s="17">
        <v>11.36</v>
      </c>
      <c r="E46" s="18">
        <v>9.1199999999999992</v>
      </c>
      <c r="F46" s="18">
        <v>5.25</v>
      </c>
      <c r="G46" s="18">
        <v>148.52000000000001</v>
      </c>
      <c r="H46" s="18">
        <v>0.03</v>
      </c>
      <c r="I46" s="18">
        <v>0</v>
      </c>
      <c r="J46" s="18">
        <v>0</v>
      </c>
      <c r="K46" s="18">
        <v>0.56000000000000005</v>
      </c>
      <c r="L46" s="18">
        <v>21</v>
      </c>
      <c r="M46" s="18">
        <v>146</v>
      </c>
      <c r="N46" s="18">
        <v>26</v>
      </c>
      <c r="O46" s="18">
        <v>1.1000000000000001</v>
      </c>
    </row>
    <row r="47" spans="1:15" x14ac:dyDescent="0.3">
      <c r="A47" s="15">
        <v>100</v>
      </c>
      <c r="B47" s="8" t="s">
        <v>94</v>
      </c>
      <c r="C47" s="3" t="s">
        <v>14</v>
      </c>
      <c r="D47" s="17">
        <v>1.08</v>
      </c>
      <c r="E47" s="18">
        <v>0.18</v>
      </c>
      <c r="F47" s="18">
        <v>8.6199999999999992</v>
      </c>
      <c r="G47" s="18">
        <v>40.4</v>
      </c>
      <c r="H47" s="18"/>
      <c r="I47" s="18"/>
      <c r="J47" s="18"/>
      <c r="K47" s="18"/>
      <c r="L47" s="18"/>
      <c r="M47" s="18"/>
      <c r="N47" s="18"/>
      <c r="O47" s="18"/>
    </row>
    <row r="48" spans="1:15" ht="20.25" customHeight="1" x14ac:dyDescent="0.3">
      <c r="A48" s="15">
        <v>1</v>
      </c>
      <c r="B48" s="11" t="s">
        <v>35</v>
      </c>
      <c r="C48" s="3" t="s">
        <v>3</v>
      </c>
      <c r="D48" s="17">
        <v>0</v>
      </c>
      <c r="E48" s="18">
        <v>8.1999999999999993</v>
      </c>
      <c r="F48" s="18">
        <v>0.1</v>
      </c>
      <c r="G48" s="18">
        <v>74.2</v>
      </c>
      <c r="H48" s="18">
        <v>0</v>
      </c>
      <c r="I48" s="18">
        <v>0</v>
      </c>
      <c r="J48" s="18">
        <v>0.06</v>
      </c>
      <c r="K48" s="18">
        <v>0.1</v>
      </c>
      <c r="L48" s="18">
        <v>1</v>
      </c>
      <c r="M48" s="18">
        <v>2</v>
      </c>
      <c r="N48" s="18">
        <v>0</v>
      </c>
      <c r="O48" s="18">
        <v>0</v>
      </c>
    </row>
    <row r="49" spans="1:15" ht="20.25" customHeight="1" x14ac:dyDescent="0.3">
      <c r="A49" s="15">
        <v>57</v>
      </c>
      <c r="B49" s="8" t="s">
        <v>75</v>
      </c>
      <c r="C49" s="3" t="s">
        <v>18</v>
      </c>
      <c r="D49" s="19">
        <v>0.2</v>
      </c>
      <c r="E49" s="20">
        <v>0</v>
      </c>
      <c r="F49" s="20">
        <v>7.0000000000000007E-2</v>
      </c>
      <c r="G49" s="20">
        <v>1.08</v>
      </c>
      <c r="H49" s="20">
        <v>0</v>
      </c>
      <c r="I49" s="20">
        <v>2.2000000000000002</v>
      </c>
      <c r="J49" s="20">
        <v>0</v>
      </c>
      <c r="K49" s="20">
        <v>0</v>
      </c>
      <c r="L49" s="20">
        <v>4.95</v>
      </c>
      <c r="M49" s="20">
        <v>8</v>
      </c>
      <c r="N49" s="20">
        <v>4.4000000000000004</v>
      </c>
      <c r="O49" s="20">
        <v>0.8</v>
      </c>
    </row>
    <row r="50" spans="1:15" ht="18" customHeight="1" x14ac:dyDescent="0.3">
      <c r="A50" s="15">
        <v>45</v>
      </c>
      <c r="B50" s="30" t="s">
        <v>15</v>
      </c>
      <c r="C50" s="4">
        <v>45</v>
      </c>
      <c r="D50" s="17">
        <v>3</v>
      </c>
      <c r="E50" s="18">
        <v>0.4</v>
      </c>
      <c r="F50" s="18">
        <v>19.100000000000001</v>
      </c>
      <c r="G50" s="18">
        <v>91.8</v>
      </c>
      <c r="H50" s="18">
        <v>0.1</v>
      </c>
      <c r="I50" s="18">
        <v>0</v>
      </c>
      <c r="J50" s="18">
        <v>0</v>
      </c>
      <c r="K50" s="18">
        <v>1</v>
      </c>
      <c r="L50" s="18">
        <v>8.1</v>
      </c>
      <c r="M50" s="18">
        <v>39.200000000000003</v>
      </c>
      <c r="N50" s="18">
        <v>8.6</v>
      </c>
      <c r="O50" s="18">
        <v>1.8</v>
      </c>
    </row>
    <row r="51" spans="1:15" s="44" customFormat="1" ht="18" customHeight="1" x14ac:dyDescent="0.3">
      <c r="A51" s="46"/>
      <c r="B51" s="47" t="s">
        <v>77</v>
      </c>
      <c r="C51" s="48"/>
      <c r="D51" s="49">
        <f>SUM(D45:D50)</f>
        <v>16.439999999999998</v>
      </c>
      <c r="E51" s="49">
        <f t="shared" ref="E51:O51" si="4">SUM(E45:E50)</f>
        <v>17.999999999999996</v>
      </c>
      <c r="F51" s="49">
        <f t="shared" si="4"/>
        <v>35.64</v>
      </c>
      <c r="G51" s="49">
        <f t="shared" si="4"/>
        <v>370.1</v>
      </c>
      <c r="H51" s="49">
        <f t="shared" si="4"/>
        <v>0.16</v>
      </c>
      <c r="I51" s="49">
        <f t="shared" si="4"/>
        <v>12.2</v>
      </c>
      <c r="J51" s="49">
        <f t="shared" si="4"/>
        <v>0.06</v>
      </c>
      <c r="K51" s="49">
        <f t="shared" si="4"/>
        <v>1.76</v>
      </c>
      <c r="L51" s="49">
        <f t="shared" si="4"/>
        <v>58.050000000000004</v>
      </c>
      <c r="M51" s="49">
        <f t="shared" si="4"/>
        <v>237.2</v>
      </c>
      <c r="N51" s="49">
        <f t="shared" si="4"/>
        <v>53</v>
      </c>
      <c r="O51" s="49">
        <f t="shared" si="4"/>
        <v>4.3</v>
      </c>
    </row>
    <row r="52" spans="1:15" ht="13.5" customHeight="1" x14ac:dyDescent="0.3">
      <c r="A52" s="15"/>
      <c r="B52" s="7" t="s">
        <v>1</v>
      </c>
      <c r="C52" s="4"/>
      <c r="D52" s="33"/>
      <c r="E52" s="37"/>
      <c r="F52" s="37"/>
      <c r="G52" s="37"/>
      <c r="H52" s="24"/>
      <c r="I52" s="24"/>
      <c r="J52" s="24"/>
      <c r="K52" s="24"/>
      <c r="L52" s="24"/>
      <c r="M52" s="24"/>
      <c r="N52" s="24"/>
      <c r="O52" s="24"/>
    </row>
    <row r="53" spans="1:15" ht="12.75" customHeight="1" x14ac:dyDescent="0.3">
      <c r="A53" s="15">
        <v>48</v>
      </c>
      <c r="B53" s="28" t="s">
        <v>137</v>
      </c>
      <c r="C53" s="3" t="s">
        <v>40</v>
      </c>
      <c r="D53" s="17">
        <v>0.5</v>
      </c>
      <c r="E53" s="18">
        <v>0.1</v>
      </c>
      <c r="F53" s="18">
        <v>1.5</v>
      </c>
      <c r="G53" s="18">
        <v>8.4</v>
      </c>
      <c r="H53" s="18">
        <v>0</v>
      </c>
      <c r="I53" s="18">
        <v>6</v>
      </c>
      <c r="J53" s="18">
        <v>0</v>
      </c>
      <c r="K53" s="18">
        <v>0.1</v>
      </c>
      <c r="L53" s="18">
        <v>13.8</v>
      </c>
      <c r="M53" s="18">
        <v>25.1</v>
      </c>
      <c r="N53" s="18">
        <v>8.4</v>
      </c>
      <c r="O53" s="18">
        <v>0.6</v>
      </c>
    </row>
    <row r="54" spans="1:15" ht="12" customHeight="1" x14ac:dyDescent="0.3">
      <c r="A54" s="15">
        <v>10</v>
      </c>
      <c r="B54" s="8" t="s">
        <v>111</v>
      </c>
      <c r="C54" s="27" t="s">
        <v>82</v>
      </c>
      <c r="D54" s="9">
        <v>8.61</v>
      </c>
      <c r="E54" s="10">
        <v>8.4</v>
      </c>
      <c r="F54" s="10">
        <v>14.34</v>
      </c>
      <c r="G54" s="10">
        <v>167.28</v>
      </c>
      <c r="H54" s="10">
        <v>0.1</v>
      </c>
      <c r="I54" s="10">
        <v>9.11</v>
      </c>
      <c r="J54" s="10">
        <v>15</v>
      </c>
      <c r="K54" s="10">
        <v>0</v>
      </c>
      <c r="L54" s="10">
        <v>45.3</v>
      </c>
      <c r="M54" s="10">
        <v>176.53</v>
      </c>
      <c r="N54" s="10">
        <v>47.35</v>
      </c>
      <c r="O54" s="10">
        <v>1.26</v>
      </c>
    </row>
    <row r="55" spans="1:15" ht="12" customHeight="1" x14ac:dyDescent="0.3">
      <c r="A55" s="15">
        <v>31</v>
      </c>
      <c r="B55" s="28" t="s">
        <v>83</v>
      </c>
      <c r="C55" s="3" t="s">
        <v>39</v>
      </c>
      <c r="D55" s="9">
        <v>7.46</v>
      </c>
      <c r="E55" s="10">
        <v>5.61</v>
      </c>
      <c r="F55" s="10">
        <v>35.840000000000003</v>
      </c>
      <c r="G55" s="10">
        <v>223.69</v>
      </c>
      <c r="H55" s="10">
        <v>0.18</v>
      </c>
      <c r="I55" s="10">
        <v>0</v>
      </c>
      <c r="J55" s="10">
        <v>0.2</v>
      </c>
      <c r="K55" s="10">
        <v>0.55000000000000004</v>
      </c>
      <c r="L55" s="10">
        <v>12.98</v>
      </c>
      <c r="M55" s="10">
        <v>208.5</v>
      </c>
      <c r="N55" s="10">
        <v>67.5</v>
      </c>
      <c r="O55" s="10">
        <v>0.95</v>
      </c>
    </row>
    <row r="56" spans="1:15" ht="15" customHeight="1" x14ac:dyDescent="0.3">
      <c r="A56" s="15">
        <v>28</v>
      </c>
      <c r="B56" s="11" t="s">
        <v>112</v>
      </c>
      <c r="C56" s="6" t="s">
        <v>113</v>
      </c>
      <c r="D56" s="17">
        <v>11.78</v>
      </c>
      <c r="E56" s="18">
        <v>12.91</v>
      </c>
      <c r="F56" s="18">
        <v>14.9</v>
      </c>
      <c r="G56" s="18">
        <v>223</v>
      </c>
      <c r="H56" s="18">
        <v>7.0000000000000007E-2</v>
      </c>
      <c r="I56" s="18">
        <v>1.1299999999999999</v>
      </c>
      <c r="J56" s="18">
        <v>51</v>
      </c>
      <c r="K56" s="18">
        <v>0</v>
      </c>
      <c r="L56" s="18">
        <v>57.8</v>
      </c>
      <c r="M56" s="18">
        <v>141.4</v>
      </c>
      <c r="N56" s="18">
        <v>28.4</v>
      </c>
      <c r="O56" s="18">
        <v>1.27</v>
      </c>
    </row>
    <row r="57" spans="1:15" ht="15" customHeight="1" x14ac:dyDescent="0.3">
      <c r="A57" s="15">
        <v>45</v>
      </c>
      <c r="B57" s="11" t="s">
        <v>15</v>
      </c>
      <c r="C57" s="4">
        <v>45</v>
      </c>
      <c r="D57" s="17">
        <v>3</v>
      </c>
      <c r="E57" s="18">
        <v>0.4</v>
      </c>
      <c r="F57" s="18">
        <v>19.100000000000001</v>
      </c>
      <c r="G57" s="18">
        <v>91.8</v>
      </c>
      <c r="H57" s="18">
        <v>0.1</v>
      </c>
      <c r="I57" s="18">
        <v>0</v>
      </c>
      <c r="J57" s="18">
        <v>0</v>
      </c>
      <c r="K57" s="18">
        <v>1</v>
      </c>
      <c r="L57" s="18">
        <v>8.1</v>
      </c>
      <c r="M57" s="18">
        <v>39.200000000000003</v>
      </c>
      <c r="N57" s="18">
        <v>8.6</v>
      </c>
      <c r="O57" s="18">
        <v>1.8</v>
      </c>
    </row>
    <row r="58" spans="1:15" ht="15" customHeight="1" x14ac:dyDescent="0.3">
      <c r="A58" s="15">
        <v>65</v>
      </c>
      <c r="B58" s="51" t="s">
        <v>114</v>
      </c>
      <c r="C58" s="4">
        <v>200</v>
      </c>
      <c r="D58" s="17">
        <v>0.14000000000000001</v>
      </c>
      <c r="E58" s="17">
        <v>0.04</v>
      </c>
      <c r="F58" s="17">
        <v>26</v>
      </c>
      <c r="G58" s="17">
        <v>104.92</v>
      </c>
      <c r="H58" s="17">
        <v>0</v>
      </c>
      <c r="I58" s="17">
        <v>1.8</v>
      </c>
      <c r="J58" s="17">
        <v>0</v>
      </c>
      <c r="K58" s="17">
        <v>0.2</v>
      </c>
      <c r="L58" s="17">
        <v>12</v>
      </c>
      <c r="M58" s="17">
        <v>6</v>
      </c>
      <c r="N58" s="17">
        <v>2</v>
      </c>
      <c r="O58" s="17">
        <v>0.2</v>
      </c>
    </row>
    <row r="59" spans="1:15" ht="19.5" customHeight="1" x14ac:dyDescent="0.3">
      <c r="A59" s="15"/>
      <c r="B59" s="12" t="s">
        <v>24</v>
      </c>
      <c r="C59" s="5"/>
      <c r="D59" s="25">
        <f>D58+D57+D56+D55+D54+D53</f>
        <v>31.49</v>
      </c>
      <c r="E59" s="25">
        <f t="shared" ref="E59:O59" si="5">E58+E57+E56+E55+E54+E53</f>
        <v>27.46</v>
      </c>
      <c r="F59" s="25">
        <f t="shared" si="5"/>
        <v>111.68</v>
      </c>
      <c r="G59" s="25">
        <f t="shared" si="5"/>
        <v>819.09</v>
      </c>
      <c r="H59" s="25">
        <f t="shared" si="5"/>
        <v>0.44999999999999996</v>
      </c>
      <c r="I59" s="25">
        <f t="shared" si="5"/>
        <v>18.04</v>
      </c>
      <c r="J59" s="25">
        <f t="shared" si="5"/>
        <v>66.2</v>
      </c>
      <c r="K59" s="25">
        <f t="shared" si="5"/>
        <v>1.85</v>
      </c>
      <c r="L59" s="25">
        <f t="shared" si="5"/>
        <v>149.98000000000002</v>
      </c>
      <c r="M59" s="25">
        <f t="shared" si="5"/>
        <v>596.73</v>
      </c>
      <c r="N59" s="25">
        <f t="shared" si="5"/>
        <v>162.25</v>
      </c>
      <c r="O59" s="25">
        <f t="shared" si="5"/>
        <v>6.0799999999999992</v>
      </c>
    </row>
  </sheetData>
  <mergeCells count="45">
    <mergeCell ref="G25:G27"/>
    <mergeCell ref="H25:K25"/>
    <mergeCell ref="N26:N27"/>
    <mergeCell ref="O26:O27"/>
    <mergeCell ref="A43:B43"/>
    <mergeCell ref="L25:O25"/>
    <mergeCell ref="D26:D27"/>
    <mergeCell ref="E26:E27"/>
    <mergeCell ref="F26:F27"/>
    <mergeCell ref="H26:H27"/>
    <mergeCell ref="I26:I27"/>
    <mergeCell ref="J26:J27"/>
    <mergeCell ref="K26:K27"/>
    <mergeCell ref="L26:L27"/>
    <mergeCell ref="M26:M27"/>
    <mergeCell ref="A24:B24"/>
    <mergeCell ref="A25:A27"/>
    <mergeCell ref="B25:B27"/>
    <mergeCell ref="C25:C27"/>
    <mergeCell ref="D25:F25"/>
    <mergeCell ref="H7:K7"/>
    <mergeCell ref="L7:O7"/>
    <mergeCell ref="D8:D9"/>
    <mergeCell ref="E8:E9"/>
    <mergeCell ref="F8:F9"/>
    <mergeCell ref="H8:H9"/>
    <mergeCell ref="I8:I9"/>
    <mergeCell ref="J8:J9"/>
    <mergeCell ref="K8:K9"/>
    <mergeCell ref="L8:L9"/>
    <mergeCell ref="G7:G9"/>
    <mergeCell ref="M8:M9"/>
    <mergeCell ref="N8:N9"/>
    <mergeCell ref="O8:O9"/>
    <mergeCell ref="A6:B6"/>
    <mergeCell ref="A7:A9"/>
    <mergeCell ref="B7:B9"/>
    <mergeCell ref="C7:C9"/>
    <mergeCell ref="D7:F7"/>
    <mergeCell ref="A5:B5"/>
    <mergeCell ref="A1:O1"/>
    <mergeCell ref="A2:O2"/>
    <mergeCell ref="A3:O3"/>
    <mergeCell ref="A4:B4"/>
    <mergeCell ref="C4:J4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topLeftCell="A18" zoomScale="90" zoomScaleSheetLayoutView="90" workbookViewId="0">
      <selection activeCell="D42" sqref="D42"/>
    </sheetView>
  </sheetViews>
  <sheetFormatPr defaultColWidth="9.109375" defaultRowHeight="13.2" x14ac:dyDescent="0.3"/>
  <cols>
    <col min="1" max="1" width="4.5546875" style="16" customWidth="1"/>
    <col min="2" max="2" width="27.6640625" style="2" customWidth="1"/>
    <col min="3" max="3" width="8.44140625" style="2" customWidth="1"/>
    <col min="4" max="4" width="5.5546875" style="16" customWidth="1"/>
    <col min="5" max="5" width="5.33203125" style="16" customWidth="1"/>
    <col min="6" max="6" width="6.5546875" style="16" customWidth="1"/>
    <col min="7" max="7" width="7.109375" style="16" customWidth="1"/>
    <col min="8" max="8" width="4.88671875" style="26" customWidth="1"/>
    <col min="9" max="9" width="6.33203125" style="26" customWidth="1"/>
    <col min="10" max="10" width="6.109375" style="26" customWidth="1"/>
    <col min="11" max="11" width="6.33203125" style="16" customWidth="1"/>
    <col min="12" max="12" width="6.44140625" style="26" customWidth="1"/>
    <col min="13" max="13" width="6.6640625" style="26" customWidth="1"/>
    <col min="14" max="14" width="6.109375" style="26" customWidth="1"/>
    <col min="15" max="15" width="5.5546875" style="26" customWidth="1"/>
    <col min="16" max="16384" width="9.109375" style="2"/>
  </cols>
  <sheetData>
    <row r="1" spans="1:15" ht="13.8" thickBot="1" x14ac:dyDescent="0.35">
      <c r="A1" s="82" t="s">
        <v>57</v>
      </c>
      <c r="B1" s="82"/>
      <c r="C1" s="38"/>
      <c r="D1" s="38"/>
      <c r="E1" s="38"/>
      <c r="F1" s="38"/>
      <c r="G1" s="38"/>
      <c r="H1" s="38"/>
      <c r="I1" s="38"/>
      <c r="J1" s="38"/>
      <c r="L1" s="38"/>
      <c r="M1" s="38"/>
      <c r="N1" s="38"/>
      <c r="O1" s="38"/>
    </row>
    <row r="2" spans="1:15" ht="12.75" customHeight="1" x14ac:dyDescent="0.3">
      <c r="A2" s="74" t="s">
        <v>21</v>
      </c>
      <c r="B2" s="74" t="s">
        <v>22</v>
      </c>
      <c r="C2" s="77" t="s">
        <v>23</v>
      </c>
      <c r="D2" s="79" t="s">
        <v>31</v>
      </c>
      <c r="E2" s="72"/>
      <c r="F2" s="72"/>
      <c r="G2" s="74" t="s">
        <v>27</v>
      </c>
      <c r="H2" s="71" t="s">
        <v>13</v>
      </c>
      <c r="I2" s="72"/>
      <c r="J2" s="72"/>
      <c r="K2" s="73"/>
      <c r="L2" s="71" t="s">
        <v>12</v>
      </c>
      <c r="M2" s="72"/>
      <c r="N2" s="72"/>
      <c r="O2" s="73"/>
    </row>
    <row r="3" spans="1:15" x14ac:dyDescent="0.3">
      <c r="A3" s="75"/>
      <c r="B3" s="75"/>
      <c r="C3" s="78"/>
      <c r="D3" s="73" t="s">
        <v>32</v>
      </c>
      <c r="E3" s="80" t="s">
        <v>33</v>
      </c>
      <c r="F3" s="71" t="s">
        <v>34</v>
      </c>
      <c r="G3" s="75"/>
      <c r="H3" s="69" t="s">
        <v>9</v>
      </c>
      <c r="I3" s="69" t="s">
        <v>10</v>
      </c>
      <c r="J3" s="69" t="s">
        <v>11</v>
      </c>
      <c r="K3" s="69" t="s">
        <v>25</v>
      </c>
      <c r="L3" s="69" t="s">
        <v>6</v>
      </c>
      <c r="M3" s="69" t="s">
        <v>28</v>
      </c>
      <c r="N3" s="69" t="s">
        <v>7</v>
      </c>
      <c r="O3" s="69" t="s">
        <v>8</v>
      </c>
    </row>
    <row r="4" spans="1:15" x14ac:dyDescent="0.3">
      <c r="A4" s="76"/>
      <c r="B4" s="76"/>
      <c r="C4" s="78"/>
      <c r="D4" s="73"/>
      <c r="E4" s="80"/>
      <c r="F4" s="71"/>
      <c r="G4" s="76"/>
      <c r="H4" s="70"/>
      <c r="I4" s="70"/>
      <c r="J4" s="70"/>
      <c r="K4" s="70"/>
      <c r="L4" s="70"/>
      <c r="M4" s="70"/>
      <c r="N4" s="70"/>
      <c r="O4" s="70"/>
    </row>
    <row r="5" spans="1:15" x14ac:dyDescent="0.3">
      <c r="A5" s="37"/>
      <c r="B5" s="1" t="s">
        <v>0</v>
      </c>
      <c r="C5" s="4"/>
      <c r="D5" s="21"/>
      <c r="E5" s="37"/>
      <c r="F5" s="37"/>
      <c r="G5" s="37"/>
      <c r="H5" s="22"/>
      <c r="I5" s="22"/>
      <c r="J5" s="22"/>
      <c r="K5" s="22"/>
      <c r="L5" s="22"/>
      <c r="M5" s="22"/>
      <c r="N5" s="22"/>
      <c r="O5" s="22"/>
    </row>
    <row r="6" spans="1:15" ht="26.4" x14ac:dyDescent="0.3">
      <c r="A6" s="15">
        <v>43</v>
      </c>
      <c r="B6" s="14" t="s">
        <v>95</v>
      </c>
      <c r="C6" s="4">
        <v>200</v>
      </c>
      <c r="D6" s="17">
        <v>6.5</v>
      </c>
      <c r="E6" s="18">
        <v>8.3000000000000007</v>
      </c>
      <c r="F6" s="18">
        <v>27</v>
      </c>
      <c r="G6" s="18">
        <v>210.3</v>
      </c>
      <c r="H6" s="18">
        <v>0.1</v>
      </c>
      <c r="I6" s="18">
        <v>0.6</v>
      </c>
      <c r="J6" s="18">
        <v>0</v>
      </c>
      <c r="K6" s="18">
        <v>1.1000000000000001</v>
      </c>
      <c r="L6" s="18">
        <v>126.9</v>
      </c>
      <c r="M6" s="18">
        <v>166.3</v>
      </c>
      <c r="N6" s="18">
        <v>47.8</v>
      </c>
      <c r="O6" s="18">
        <v>1.2</v>
      </c>
    </row>
    <row r="7" spans="1:15" x14ac:dyDescent="0.3">
      <c r="A7" s="15">
        <v>2</v>
      </c>
      <c r="B7" s="8" t="s">
        <v>96</v>
      </c>
      <c r="C7" s="3" t="s">
        <v>4</v>
      </c>
      <c r="D7" s="17">
        <v>4.6399999999999997</v>
      </c>
      <c r="E7" s="18">
        <v>5.9</v>
      </c>
      <c r="F7" s="18">
        <v>0</v>
      </c>
      <c r="G7" s="18">
        <v>72.8</v>
      </c>
      <c r="H7" s="18">
        <v>0.01</v>
      </c>
      <c r="I7" s="18">
        <v>0.14000000000000001</v>
      </c>
      <c r="J7" s="18">
        <v>52</v>
      </c>
      <c r="K7" s="18">
        <v>0</v>
      </c>
      <c r="L7" s="18">
        <v>176</v>
      </c>
      <c r="M7" s="18">
        <v>100</v>
      </c>
      <c r="N7" s="18">
        <v>7</v>
      </c>
      <c r="O7" s="18">
        <v>0.2</v>
      </c>
    </row>
    <row r="8" spans="1:15" x14ac:dyDescent="0.3">
      <c r="A8" s="15">
        <v>65</v>
      </c>
      <c r="B8" s="8" t="s">
        <v>97</v>
      </c>
      <c r="C8" s="3" t="s">
        <v>18</v>
      </c>
      <c r="D8" s="17">
        <v>1.36</v>
      </c>
      <c r="E8" s="18">
        <v>0</v>
      </c>
      <c r="F8" s="18">
        <v>29.02</v>
      </c>
      <c r="G8" s="18">
        <v>116.19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</row>
    <row r="9" spans="1:15" x14ac:dyDescent="0.3">
      <c r="A9" s="15">
        <v>46</v>
      </c>
      <c r="B9" s="11" t="s">
        <v>20</v>
      </c>
      <c r="C9" s="3" t="s">
        <v>98</v>
      </c>
      <c r="D9" s="17">
        <v>0.4</v>
      </c>
      <c r="E9" s="18">
        <v>0.4</v>
      </c>
      <c r="F9" s="18">
        <v>9.8000000000000007</v>
      </c>
      <c r="G9" s="18">
        <v>47</v>
      </c>
      <c r="H9" s="18">
        <v>0.03</v>
      </c>
      <c r="I9" s="18">
        <v>10</v>
      </c>
      <c r="J9" s="18">
        <v>0</v>
      </c>
      <c r="K9" s="18">
        <v>0</v>
      </c>
      <c r="L9" s="18">
        <v>10</v>
      </c>
      <c r="M9" s="18">
        <v>75.8</v>
      </c>
      <c r="N9" s="18">
        <v>0</v>
      </c>
      <c r="O9" s="18">
        <v>2.2000000000000002</v>
      </c>
    </row>
    <row r="10" spans="1:15" x14ac:dyDescent="0.3">
      <c r="A10" s="15">
        <v>45</v>
      </c>
      <c r="B10" s="8" t="s">
        <v>15</v>
      </c>
      <c r="C10" s="4">
        <v>45</v>
      </c>
      <c r="D10" s="17">
        <v>3</v>
      </c>
      <c r="E10" s="18">
        <v>0.4</v>
      </c>
      <c r="F10" s="18">
        <v>19.100000000000001</v>
      </c>
      <c r="G10" s="18">
        <v>91.8</v>
      </c>
      <c r="H10" s="18">
        <v>0.1</v>
      </c>
      <c r="I10" s="18">
        <v>0</v>
      </c>
      <c r="J10" s="18">
        <v>0</v>
      </c>
      <c r="K10" s="18">
        <v>1</v>
      </c>
      <c r="L10" s="18">
        <v>8.1</v>
      </c>
      <c r="M10" s="18">
        <v>39.200000000000003</v>
      </c>
      <c r="N10" s="18">
        <v>8.6</v>
      </c>
      <c r="O10" s="18">
        <v>1.8</v>
      </c>
    </row>
    <row r="11" spans="1:15" ht="19.5" customHeight="1" x14ac:dyDescent="0.3">
      <c r="A11" s="15">
        <v>22</v>
      </c>
      <c r="B11" s="30" t="s">
        <v>99</v>
      </c>
      <c r="C11" s="3" t="s">
        <v>42</v>
      </c>
      <c r="D11" s="19">
        <v>5.0999999999999996</v>
      </c>
      <c r="E11" s="19">
        <v>4.5999999999999996</v>
      </c>
      <c r="F11" s="19">
        <v>0.3</v>
      </c>
      <c r="G11" s="19">
        <v>63</v>
      </c>
      <c r="H11" s="19">
        <v>0.03</v>
      </c>
      <c r="I11" s="19">
        <v>0</v>
      </c>
      <c r="J11" s="19">
        <v>0.1</v>
      </c>
      <c r="K11" s="19">
        <v>0</v>
      </c>
      <c r="L11" s="19">
        <v>22</v>
      </c>
      <c r="M11" s="19">
        <v>76.8</v>
      </c>
      <c r="N11" s="19">
        <v>4.8</v>
      </c>
      <c r="O11" s="19">
        <v>1</v>
      </c>
    </row>
    <row r="12" spans="1:15" s="44" customFormat="1" ht="19.5" customHeight="1" x14ac:dyDescent="0.3">
      <c r="A12" s="46"/>
      <c r="B12" s="47"/>
      <c r="C12" s="48"/>
      <c r="D12" s="49">
        <f>SUM(D6:D11)</f>
        <v>21</v>
      </c>
      <c r="E12" s="49">
        <f t="shared" ref="E12:O12" si="0">SUM(E6:E11)</f>
        <v>19.600000000000001</v>
      </c>
      <c r="F12" s="49">
        <f t="shared" si="0"/>
        <v>85.219999999999985</v>
      </c>
      <c r="G12" s="49">
        <f t="shared" si="0"/>
        <v>601.09</v>
      </c>
      <c r="H12" s="49">
        <f t="shared" si="0"/>
        <v>0.27</v>
      </c>
      <c r="I12" s="49">
        <f t="shared" si="0"/>
        <v>10.74</v>
      </c>
      <c r="J12" s="49">
        <f t="shared" si="0"/>
        <v>52.1</v>
      </c>
      <c r="K12" s="49">
        <f t="shared" si="0"/>
        <v>2.1</v>
      </c>
      <c r="L12" s="49">
        <f t="shared" si="0"/>
        <v>343</v>
      </c>
      <c r="M12" s="49">
        <f t="shared" si="0"/>
        <v>458.1</v>
      </c>
      <c r="N12" s="49">
        <f t="shared" si="0"/>
        <v>68.2</v>
      </c>
      <c r="O12" s="49">
        <f t="shared" si="0"/>
        <v>6.4</v>
      </c>
    </row>
    <row r="13" spans="1:15" x14ac:dyDescent="0.3">
      <c r="A13" s="15"/>
      <c r="B13" s="7" t="s">
        <v>1</v>
      </c>
      <c r="C13" s="4"/>
      <c r="D13" s="33"/>
      <c r="E13" s="37"/>
      <c r="F13" s="37"/>
      <c r="G13" s="37"/>
      <c r="H13" s="24"/>
      <c r="I13" s="24"/>
      <c r="J13" s="24"/>
      <c r="K13" s="24"/>
      <c r="L13" s="24"/>
      <c r="M13" s="24"/>
      <c r="N13" s="24"/>
      <c r="O13" s="24"/>
    </row>
    <row r="14" spans="1:15" x14ac:dyDescent="0.3">
      <c r="A14" s="15">
        <v>61</v>
      </c>
      <c r="B14" s="28" t="s">
        <v>102</v>
      </c>
      <c r="C14" s="3" t="s">
        <v>14</v>
      </c>
      <c r="D14" s="17">
        <v>3</v>
      </c>
      <c r="E14" s="18">
        <v>5.19</v>
      </c>
      <c r="F14" s="18">
        <v>6.3</v>
      </c>
      <c r="G14" s="18">
        <v>83.6</v>
      </c>
      <c r="H14" s="18">
        <v>0</v>
      </c>
      <c r="I14" s="18">
        <v>11</v>
      </c>
      <c r="J14" s="18">
        <v>0</v>
      </c>
      <c r="K14" s="18">
        <v>0</v>
      </c>
      <c r="L14" s="18">
        <v>21.45</v>
      </c>
      <c r="M14" s="18">
        <v>0</v>
      </c>
      <c r="N14" s="18">
        <v>21</v>
      </c>
      <c r="O14" s="18">
        <v>0.7</v>
      </c>
    </row>
    <row r="15" spans="1:15" ht="26.4" x14ac:dyDescent="0.3">
      <c r="A15" s="15">
        <v>111</v>
      </c>
      <c r="B15" s="8" t="s">
        <v>84</v>
      </c>
      <c r="C15" s="27" t="s">
        <v>62</v>
      </c>
      <c r="D15" s="9">
        <v>6.76</v>
      </c>
      <c r="E15" s="10">
        <v>10.94</v>
      </c>
      <c r="F15" s="10">
        <v>27.55</v>
      </c>
      <c r="G15" s="10">
        <v>235.7</v>
      </c>
      <c r="H15" s="10">
        <v>0.06</v>
      </c>
      <c r="I15" s="10">
        <v>1.31</v>
      </c>
      <c r="J15" s="10">
        <v>0</v>
      </c>
      <c r="K15" s="10">
        <v>0.04</v>
      </c>
      <c r="L15" s="10">
        <v>63.48</v>
      </c>
      <c r="M15" s="10">
        <v>129</v>
      </c>
      <c r="N15" s="10">
        <v>6.12</v>
      </c>
      <c r="O15" s="10">
        <v>0.42</v>
      </c>
    </row>
    <row r="16" spans="1:15" x14ac:dyDescent="0.3">
      <c r="A16" s="15">
        <v>30</v>
      </c>
      <c r="B16" s="29" t="s">
        <v>85</v>
      </c>
      <c r="C16" s="3" t="s">
        <v>18</v>
      </c>
      <c r="D16" s="9">
        <v>9.8000000000000007</v>
      </c>
      <c r="E16" s="10">
        <v>15.01</v>
      </c>
      <c r="F16" s="10">
        <v>25.69</v>
      </c>
      <c r="G16" s="10">
        <v>277.05</v>
      </c>
      <c r="H16" s="10">
        <v>0.06</v>
      </c>
      <c r="I16" s="10">
        <v>1.01</v>
      </c>
      <c r="J16" s="10">
        <v>0.05</v>
      </c>
      <c r="K16" s="10">
        <v>0.97</v>
      </c>
      <c r="L16" s="10">
        <v>192.5</v>
      </c>
      <c r="M16" s="10">
        <v>198.4</v>
      </c>
      <c r="N16" s="10">
        <v>13</v>
      </c>
      <c r="O16" s="10">
        <v>0.05</v>
      </c>
    </row>
    <row r="17" spans="1:15" x14ac:dyDescent="0.3">
      <c r="A17" s="15">
        <v>35</v>
      </c>
      <c r="B17" s="28" t="s">
        <v>91</v>
      </c>
      <c r="C17" s="3" t="s">
        <v>18</v>
      </c>
      <c r="D17" s="9">
        <v>0.04</v>
      </c>
      <c r="E17" s="10">
        <v>0</v>
      </c>
      <c r="F17" s="10">
        <v>24.76</v>
      </c>
      <c r="G17" s="10">
        <v>99.2</v>
      </c>
      <c r="H17" s="10">
        <v>0.02</v>
      </c>
      <c r="I17" s="10">
        <v>1.8</v>
      </c>
      <c r="J17" s="10">
        <v>0</v>
      </c>
      <c r="K17" s="10">
        <v>0.2</v>
      </c>
      <c r="L17" s="10">
        <v>41.1</v>
      </c>
      <c r="M17" s="10">
        <v>29.2</v>
      </c>
      <c r="N17" s="10">
        <v>2.4</v>
      </c>
      <c r="O17" s="10">
        <v>0.68</v>
      </c>
    </row>
    <row r="18" spans="1:15" x14ac:dyDescent="0.3">
      <c r="A18" s="15">
        <v>45</v>
      </c>
      <c r="B18" s="11" t="s">
        <v>15</v>
      </c>
      <c r="C18" s="4">
        <v>45</v>
      </c>
      <c r="D18" s="17">
        <v>3</v>
      </c>
      <c r="E18" s="18">
        <v>0.4</v>
      </c>
      <c r="F18" s="18">
        <v>19.100000000000001</v>
      </c>
      <c r="G18" s="18">
        <v>91.8</v>
      </c>
      <c r="H18" s="18">
        <v>0.1</v>
      </c>
      <c r="I18" s="18">
        <v>0</v>
      </c>
      <c r="J18" s="18">
        <v>0</v>
      </c>
      <c r="K18" s="18">
        <v>1</v>
      </c>
      <c r="L18" s="18">
        <v>8.1</v>
      </c>
      <c r="M18" s="18">
        <v>39.200000000000003</v>
      </c>
      <c r="N18" s="18">
        <v>8.6</v>
      </c>
      <c r="O18" s="18">
        <v>1.8</v>
      </c>
    </row>
    <row r="19" spans="1:15" ht="21" customHeight="1" x14ac:dyDescent="0.3">
      <c r="A19" s="15"/>
      <c r="B19" s="12" t="s">
        <v>24</v>
      </c>
      <c r="C19" s="5"/>
      <c r="D19" s="25">
        <f t="shared" ref="D19:O19" si="1">SUM(D14:D18)</f>
        <v>22.6</v>
      </c>
      <c r="E19" s="25">
        <f t="shared" si="1"/>
        <v>31.54</v>
      </c>
      <c r="F19" s="25">
        <f t="shared" si="1"/>
        <v>103.4</v>
      </c>
      <c r="G19" s="25">
        <f t="shared" si="1"/>
        <v>787.34999999999991</v>
      </c>
      <c r="H19" s="25">
        <f t="shared" si="1"/>
        <v>0.24</v>
      </c>
      <c r="I19" s="25">
        <f t="shared" si="1"/>
        <v>15.120000000000001</v>
      </c>
      <c r="J19" s="25">
        <f t="shared" si="1"/>
        <v>0.05</v>
      </c>
      <c r="K19" s="25">
        <f t="shared" si="1"/>
        <v>2.21</v>
      </c>
      <c r="L19" s="25">
        <f t="shared" si="1"/>
        <v>326.63000000000005</v>
      </c>
      <c r="M19" s="25">
        <f t="shared" si="1"/>
        <v>395.79999999999995</v>
      </c>
      <c r="N19" s="25">
        <f t="shared" si="1"/>
        <v>51.120000000000005</v>
      </c>
      <c r="O19" s="25">
        <f t="shared" si="1"/>
        <v>3.6500000000000004</v>
      </c>
    </row>
    <row r="20" spans="1:15" ht="13.5" customHeight="1" x14ac:dyDescent="0.3">
      <c r="A20" s="83" t="s">
        <v>58</v>
      </c>
      <c r="B20" s="83"/>
      <c r="C20" s="36"/>
      <c r="D20" s="39"/>
      <c r="E20" s="39"/>
      <c r="F20" s="39"/>
      <c r="G20" s="39"/>
      <c r="H20" s="39"/>
      <c r="I20" s="39"/>
      <c r="J20" s="39"/>
      <c r="L20" s="39"/>
      <c r="M20" s="39"/>
      <c r="N20" s="39"/>
      <c r="O20" s="39"/>
    </row>
    <row r="21" spans="1:15" x14ac:dyDescent="0.3">
      <c r="A21" s="75"/>
      <c r="B21" s="84"/>
      <c r="C21" s="86"/>
      <c r="D21" s="88" t="s">
        <v>32</v>
      </c>
      <c r="E21" s="74" t="s">
        <v>33</v>
      </c>
      <c r="F21" s="74" t="s">
        <v>34</v>
      </c>
      <c r="G21" s="75"/>
      <c r="H21" s="69" t="s">
        <v>9</v>
      </c>
      <c r="I21" s="69" t="s">
        <v>10</v>
      </c>
      <c r="J21" s="69" t="s">
        <v>11</v>
      </c>
      <c r="K21" s="69" t="s">
        <v>25</v>
      </c>
      <c r="L21" s="69" t="s">
        <v>6</v>
      </c>
      <c r="M21" s="69" t="s">
        <v>28</v>
      </c>
      <c r="N21" s="69" t="s">
        <v>7</v>
      </c>
      <c r="O21" s="69" t="s">
        <v>8</v>
      </c>
    </row>
    <row r="22" spans="1:15" x14ac:dyDescent="0.3">
      <c r="A22" s="76"/>
      <c r="B22" s="85"/>
      <c r="C22" s="87"/>
      <c r="D22" s="89"/>
      <c r="E22" s="76"/>
      <c r="F22" s="76"/>
      <c r="G22" s="76"/>
      <c r="H22" s="70"/>
      <c r="I22" s="70"/>
      <c r="J22" s="70"/>
      <c r="K22" s="70"/>
      <c r="L22" s="70"/>
      <c r="M22" s="70"/>
      <c r="N22" s="70"/>
      <c r="O22" s="70"/>
    </row>
    <row r="23" spans="1:15" x14ac:dyDescent="0.3">
      <c r="A23" s="37"/>
      <c r="B23" s="1" t="s">
        <v>0</v>
      </c>
      <c r="C23" s="4"/>
      <c r="D23" s="21"/>
      <c r="E23" s="37"/>
      <c r="F23" s="37"/>
      <c r="G23" s="37"/>
      <c r="H23" s="22"/>
      <c r="I23" s="22"/>
      <c r="J23" s="22"/>
      <c r="K23" s="22"/>
      <c r="L23" s="22"/>
      <c r="M23" s="22"/>
      <c r="N23" s="22"/>
      <c r="O23" s="22"/>
    </row>
    <row r="24" spans="1:15" x14ac:dyDescent="0.3">
      <c r="A24" s="15">
        <v>24</v>
      </c>
      <c r="B24" s="14" t="s">
        <v>139</v>
      </c>
      <c r="C24" s="6" t="s">
        <v>140</v>
      </c>
      <c r="D24" s="17">
        <v>28.44</v>
      </c>
      <c r="E24" s="18">
        <v>19.510000000000002</v>
      </c>
      <c r="F24" s="18">
        <v>17.100000000000001</v>
      </c>
      <c r="G24" s="18">
        <v>357.16</v>
      </c>
      <c r="H24" s="18">
        <v>0.11</v>
      </c>
      <c r="I24" s="18">
        <v>0.39</v>
      </c>
      <c r="J24" s="18">
        <v>89.95</v>
      </c>
      <c r="K24" s="18">
        <v>0</v>
      </c>
      <c r="L24" s="18">
        <v>248.75</v>
      </c>
      <c r="M24" s="18">
        <v>350.7</v>
      </c>
      <c r="N24" s="18">
        <v>39.6</v>
      </c>
      <c r="O24" s="18">
        <v>1.17</v>
      </c>
    </row>
    <row r="25" spans="1:15" x14ac:dyDescent="0.3">
      <c r="A25" s="15">
        <v>101</v>
      </c>
      <c r="B25" s="11" t="s">
        <v>141</v>
      </c>
      <c r="C25" s="3" t="s">
        <v>39</v>
      </c>
      <c r="D25" s="17">
        <v>0.3</v>
      </c>
      <c r="E25" s="18">
        <v>1.35</v>
      </c>
      <c r="F25" s="18">
        <v>12.15</v>
      </c>
      <c r="G25" s="18">
        <v>65.400000000000006</v>
      </c>
      <c r="H25" s="18">
        <v>0.06</v>
      </c>
      <c r="I25" s="18">
        <v>90</v>
      </c>
      <c r="J25" s="18">
        <v>0.06</v>
      </c>
      <c r="K25" s="18">
        <v>0.1</v>
      </c>
      <c r="L25" s="18">
        <v>0.45</v>
      </c>
      <c r="M25" s="18">
        <v>2</v>
      </c>
      <c r="N25" s="18">
        <v>0</v>
      </c>
      <c r="O25" s="18">
        <v>51</v>
      </c>
    </row>
    <row r="26" spans="1:15" x14ac:dyDescent="0.3">
      <c r="A26" s="15">
        <v>53</v>
      </c>
      <c r="B26" s="8" t="s">
        <v>19</v>
      </c>
      <c r="C26" s="3" t="s">
        <v>29</v>
      </c>
      <c r="D26" s="17">
        <v>0.9</v>
      </c>
      <c r="E26" s="18">
        <v>0.18</v>
      </c>
      <c r="F26" s="18">
        <v>17.71</v>
      </c>
      <c r="G26" s="18">
        <v>76.900000000000006</v>
      </c>
      <c r="H26" s="18">
        <v>0.02</v>
      </c>
      <c r="I26" s="18">
        <v>3.58</v>
      </c>
      <c r="J26" s="18">
        <v>0</v>
      </c>
      <c r="K26" s="18">
        <v>0.18</v>
      </c>
      <c r="L26" s="18">
        <v>12.52</v>
      </c>
      <c r="M26" s="18">
        <v>12.52</v>
      </c>
      <c r="N26" s="18">
        <v>7.15</v>
      </c>
      <c r="O26" s="18">
        <v>2.5</v>
      </c>
    </row>
    <row r="27" spans="1:15" ht="20.25" customHeight="1" x14ac:dyDescent="0.3">
      <c r="A27" s="15"/>
      <c r="B27" s="12" t="s">
        <v>24</v>
      </c>
      <c r="C27" s="5"/>
      <c r="D27" s="23">
        <f t="shared" ref="D27:O27" si="2">SUM(D24:D26)</f>
        <v>29.64</v>
      </c>
      <c r="E27" s="23">
        <f t="shared" si="2"/>
        <v>21.040000000000003</v>
      </c>
      <c r="F27" s="23">
        <f t="shared" si="2"/>
        <v>46.96</v>
      </c>
      <c r="G27" s="23">
        <f t="shared" si="2"/>
        <v>499.46000000000004</v>
      </c>
      <c r="H27" s="23">
        <f t="shared" si="2"/>
        <v>0.18999999999999997</v>
      </c>
      <c r="I27" s="23">
        <f t="shared" si="2"/>
        <v>93.97</v>
      </c>
      <c r="J27" s="23">
        <f t="shared" si="2"/>
        <v>90.01</v>
      </c>
      <c r="K27" s="23">
        <f t="shared" si="2"/>
        <v>0.28000000000000003</v>
      </c>
      <c r="L27" s="23">
        <f t="shared" si="2"/>
        <v>261.71999999999997</v>
      </c>
      <c r="M27" s="23">
        <f t="shared" si="2"/>
        <v>365.21999999999997</v>
      </c>
      <c r="N27" s="23">
        <f t="shared" si="2"/>
        <v>46.75</v>
      </c>
      <c r="O27" s="23">
        <f t="shared" si="2"/>
        <v>54.67</v>
      </c>
    </row>
    <row r="28" spans="1:15" x14ac:dyDescent="0.3">
      <c r="A28" s="15"/>
      <c r="B28" s="7" t="s">
        <v>1</v>
      </c>
      <c r="C28" s="4"/>
      <c r="D28" s="33"/>
      <c r="E28" s="37"/>
      <c r="F28" s="37"/>
      <c r="G28" s="37"/>
      <c r="H28" s="24"/>
      <c r="I28" s="24"/>
      <c r="J28" s="24"/>
      <c r="K28" s="24"/>
      <c r="L28" s="24"/>
      <c r="M28" s="24"/>
      <c r="N28" s="24"/>
      <c r="O28" s="24"/>
    </row>
    <row r="29" spans="1:15" x14ac:dyDescent="0.3">
      <c r="A29" s="15">
        <v>7</v>
      </c>
      <c r="B29" s="28" t="s">
        <v>88</v>
      </c>
      <c r="C29" s="3" t="s">
        <v>40</v>
      </c>
      <c r="D29" s="17">
        <v>0.84</v>
      </c>
      <c r="E29" s="18">
        <v>6.02</v>
      </c>
      <c r="F29" s="18">
        <v>4.37</v>
      </c>
      <c r="G29" s="18">
        <v>75.06</v>
      </c>
      <c r="H29" s="18">
        <v>0.04</v>
      </c>
      <c r="I29" s="18">
        <v>0.73</v>
      </c>
      <c r="J29" s="18">
        <v>0.01</v>
      </c>
      <c r="K29" s="18">
        <v>0.38</v>
      </c>
      <c r="L29" s="18">
        <v>20.399999999999999</v>
      </c>
      <c r="M29" s="18">
        <v>35.200000000000003</v>
      </c>
      <c r="N29" s="18">
        <v>12.45</v>
      </c>
      <c r="O29" s="18">
        <v>0.68</v>
      </c>
    </row>
    <row r="30" spans="1:15" ht="26.4" x14ac:dyDescent="0.3">
      <c r="A30" s="15">
        <v>14</v>
      </c>
      <c r="B30" s="8" t="s">
        <v>86</v>
      </c>
      <c r="C30" s="27" t="s">
        <v>64</v>
      </c>
      <c r="D30" s="9">
        <v>3.83</v>
      </c>
      <c r="E30" s="10">
        <v>4.5599999999999996</v>
      </c>
      <c r="F30" s="10">
        <v>10.59</v>
      </c>
      <c r="G30" s="10">
        <v>98.72</v>
      </c>
      <c r="H30" s="10">
        <v>0.12</v>
      </c>
      <c r="I30" s="10">
        <v>1.23</v>
      </c>
      <c r="J30" s="10">
        <v>0.2</v>
      </c>
      <c r="K30" s="10">
        <v>0.9</v>
      </c>
      <c r="L30" s="10">
        <v>35.520000000000003</v>
      </c>
      <c r="M30" s="10">
        <v>92.46</v>
      </c>
      <c r="N30" s="10">
        <v>34.14</v>
      </c>
      <c r="O30" s="10">
        <v>0.48</v>
      </c>
    </row>
    <row r="31" spans="1:15" x14ac:dyDescent="0.3">
      <c r="A31" s="15">
        <v>27</v>
      </c>
      <c r="B31" s="28" t="s">
        <v>115</v>
      </c>
      <c r="C31" s="6" t="s">
        <v>116</v>
      </c>
      <c r="D31" s="9">
        <v>27.53</v>
      </c>
      <c r="E31" s="10">
        <v>7.47</v>
      </c>
      <c r="F31" s="10">
        <v>21.95</v>
      </c>
      <c r="G31" s="10">
        <v>265</v>
      </c>
      <c r="H31" s="10">
        <v>0.21</v>
      </c>
      <c r="I31" s="10">
        <v>8.9700000000000006</v>
      </c>
      <c r="J31" s="10">
        <v>24</v>
      </c>
      <c r="K31" s="10">
        <v>0</v>
      </c>
      <c r="L31" s="10">
        <v>31.1</v>
      </c>
      <c r="M31" s="10">
        <v>337</v>
      </c>
      <c r="N31" s="10">
        <v>65.7</v>
      </c>
      <c r="O31" s="10">
        <v>4.03</v>
      </c>
    </row>
    <row r="32" spans="1:15" x14ac:dyDescent="0.3">
      <c r="A32" s="15">
        <v>57</v>
      </c>
      <c r="B32" s="28" t="s">
        <v>90</v>
      </c>
      <c r="C32" s="3" t="s">
        <v>138</v>
      </c>
      <c r="D32" s="19">
        <v>0.1</v>
      </c>
      <c r="E32" s="20">
        <v>0</v>
      </c>
      <c r="F32" s="20">
        <v>11.7</v>
      </c>
      <c r="G32" s="20">
        <v>48.1</v>
      </c>
      <c r="H32" s="20">
        <v>0</v>
      </c>
      <c r="I32" s="20">
        <v>0.8</v>
      </c>
      <c r="J32" s="20">
        <v>0</v>
      </c>
      <c r="K32" s="20">
        <v>0</v>
      </c>
      <c r="L32" s="20">
        <v>10.7</v>
      </c>
      <c r="M32" s="20">
        <v>4.7</v>
      </c>
      <c r="N32" s="20">
        <v>3.9</v>
      </c>
      <c r="O32" s="20">
        <v>0.5</v>
      </c>
    </row>
    <row r="33" spans="1:15" x14ac:dyDescent="0.3">
      <c r="A33" s="15">
        <v>45</v>
      </c>
      <c r="B33" s="11" t="s">
        <v>15</v>
      </c>
      <c r="C33" s="4">
        <v>45</v>
      </c>
      <c r="D33" s="17">
        <v>3</v>
      </c>
      <c r="E33" s="18">
        <v>0.4</v>
      </c>
      <c r="F33" s="18">
        <v>19.100000000000001</v>
      </c>
      <c r="G33" s="18">
        <v>91.8</v>
      </c>
      <c r="H33" s="18">
        <v>0.1</v>
      </c>
      <c r="I33" s="18">
        <v>0</v>
      </c>
      <c r="J33" s="18">
        <v>0</v>
      </c>
      <c r="K33" s="18">
        <v>1</v>
      </c>
      <c r="L33" s="18">
        <v>8.1</v>
      </c>
      <c r="M33" s="18">
        <v>39.200000000000003</v>
      </c>
      <c r="N33" s="18">
        <v>8.6</v>
      </c>
      <c r="O33" s="18">
        <v>1.8</v>
      </c>
    </row>
    <row r="34" spans="1:15" ht="19.5" customHeight="1" x14ac:dyDescent="0.3">
      <c r="A34" s="40"/>
      <c r="B34" s="41" t="s">
        <v>24</v>
      </c>
      <c r="C34" s="42"/>
      <c r="D34" s="43">
        <f>D33+D32+D31+D30+D29</f>
        <v>35.300000000000004</v>
      </c>
      <c r="E34" s="43">
        <f t="shared" ref="E34:O34" si="3">E33+E32+E31+E30+E29</f>
        <v>18.45</v>
      </c>
      <c r="F34" s="43">
        <f t="shared" si="3"/>
        <v>67.710000000000008</v>
      </c>
      <c r="G34" s="43">
        <f t="shared" si="3"/>
        <v>578.68000000000006</v>
      </c>
      <c r="H34" s="43">
        <f t="shared" si="3"/>
        <v>0.47</v>
      </c>
      <c r="I34" s="43">
        <f t="shared" si="3"/>
        <v>11.730000000000002</v>
      </c>
      <c r="J34" s="43">
        <f t="shared" si="3"/>
        <v>24.21</v>
      </c>
      <c r="K34" s="43">
        <f t="shared" si="3"/>
        <v>2.2799999999999998</v>
      </c>
      <c r="L34" s="43">
        <f t="shared" si="3"/>
        <v>105.82</v>
      </c>
      <c r="M34" s="43">
        <f t="shared" si="3"/>
        <v>508.55999999999995</v>
      </c>
      <c r="N34" s="43">
        <f t="shared" si="3"/>
        <v>124.79</v>
      </c>
      <c r="O34" s="43">
        <f t="shared" si="3"/>
        <v>7.49</v>
      </c>
    </row>
    <row r="36" spans="1:15" s="44" customFormat="1" ht="21.75" customHeight="1" x14ac:dyDescent="0.3">
      <c r="A36" s="45"/>
      <c r="B36" s="13" t="s">
        <v>59</v>
      </c>
      <c r="C36" s="13"/>
      <c r="D36" s="63">
        <f>D34+D27+D19+D12+'1 НЕДЕЛЯовз 5-9'!D59+'1 НЕДЕЛЯовз 5-9'!D51+'1 НЕДЕЛЯовз 5-9'!D42+'1 НЕДЕЛЯовз 5-9'!D34+'1 НЕДЕЛЯовз 5-9'!D23+'1 НЕДЕЛЯовз 5-9'!D16</f>
        <v>221.34199999999998</v>
      </c>
      <c r="E36" s="63">
        <f>E34+E27+E19+E12+'1 НЕДЕЛЯовз 5-9'!E59+'1 НЕДЕЛЯовз 5-9'!E51+'1 НЕДЕЛЯовз 5-9'!E42+'1 НЕДЕЛЯовз 5-9'!E34+'1 НЕДЕЛЯовз 5-9'!E23+'1 НЕДЕЛЯовз 5-9'!E16</f>
        <v>231.86199999999999</v>
      </c>
      <c r="F36" s="63">
        <f>F34+F27+F19+F12+'1 НЕДЕЛЯовз 5-9'!F59+'1 НЕДЕЛЯовз 5-9'!F51+'1 НЕДЕЛЯовз 5-9'!F42+'1 НЕДЕЛЯовз 5-9'!F34+'1 НЕДЕЛЯовз 5-9'!F23+'1 НЕДЕЛЯовз 5-9'!F16</f>
        <v>723.79599999999994</v>
      </c>
      <c r="G36" s="63">
        <f>G34+G27+G19+G12+'1 НЕДЕЛЯовз 5-9'!G59+'1 НЕДЕЛЯовз 5-9'!G51+'1 НЕДЕЛЯовз 5-9'!G42+'1 НЕДЕЛЯовз 5-9'!G34+'1 НЕДЕЛЯовз 5-9'!G23+'1 НЕДЕЛЯовз 5-9'!G16</f>
        <v>5868.3360000000002</v>
      </c>
      <c r="H36" s="63">
        <f>H34+H27+H19+H12+'1 НЕДЕЛЯовз 5-9'!H59+'1 НЕДЕЛЯовз 5-9'!H51+'1 НЕДЕЛЯовз 5-9'!H42+'1 НЕДЕЛЯовз 5-9'!H34+'1 НЕДЕЛЯовз 5-9'!H23+'1 НЕДЕЛЯовз 5-9'!H16</f>
        <v>3.0589999999999997</v>
      </c>
      <c r="I36" s="63">
        <f>I34+I27+I19+I12+'1 НЕДЕЛЯовз 5-9'!I59+'1 НЕДЕЛЯовз 5-9'!I51+'1 НЕДЕЛЯовз 5-9'!I42+'1 НЕДЕЛЯовз 5-9'!I34+'1 НЕДЕЛЯовз 5-9'!I23+'1 НЕДЕЛЯовз 5-9'!I16</f>
        <v>209.01799999999997</v>
      </c>
      <c r="J36" s="63">
        <f>J34+J27+J19+J12+'1 НЕДЕЛЯовз 5-9'!J59+'1 НЕДЕЛЯовз 5-9'!J51+'1 НЕДЕЛЯовз 5-9'!J42+'1 НЕДЕЛЯовз 5-9'!J34+'1 НЕДЕЛЯовз 5-9'!J23+'1 НЕДЕЛЯовз 5-9'!J16</f>
        <v>298.86</v>
      </c>
      <c r="K36" s="63">
        <f>K34+K27+K19+K12+'1 НЕДЕЛЯовз 5-9'!K59+'1 НЕДЕЛЯовз 5-9'!K51+'1 НЕДЕЛЯовз 5-9'!K42+'1 НЕДЕЛЯовз 5-9'!K34+'1 НЕДЕЛЯовз 5-9'!K23+'1 НЕДЕЛЯовз 5-9'!K16</f>
        <v>16.95</v>
      </c>
      <c r="L36" s="63">
        <f>L34+L27+L19+L12+'1 НЕДЕЛЯовз 5-9'!L59+'1 НЕДЕЛЯовз 5-9'!L51+'1 НЕДЕЛЯовз 5-9'!L42+'1 НЕДЕЛЯовз 5-9'!L34+'1 НЕДЕЛЯовз 5-9'!L23+'1 НЕДЕЛЯовз 5-9'!L16</f>
        <v>1933.644</v>
      </c>
      <c r="M36" s="63">
        <f>M34+M27+M19+M12+'1 НЕДЕЛЯовз 5-9'!M59+'1 НЕДЕЛЯовз 5-9'!M51+'1 НЕДЕЛЯовз 5-9'!M42+'1 НЕДЕЛЯовз 5-9'!M34+'1 НЕДЕЛЯовз 5-9'!M23+'1 НЕДЕЛЯовз 5-9'!M16</f>
        <v>3652.0699999999993</v>
      </c>
      <c r="N36" s="63">
        <f>N34+N27+N19+N12+'1 НЕДЕЛЯовз 5-9'!N59+'1 НЕДЕЛЯовз 5-9'!N51+'1 НЕДЕЛЯовз 5-9'!N42+'1 НЕДЕЛЯовз 5-9'!N34+'1 НЕДЕЛЯовз 5-9'!N23+'1 НЕДЕЛЯовз 5-9'!N16</f>
        <v>792.12000000000012</v>
      </c>
      <c r="O36" s="63">
        <f>O34+O27+O19+O12+'1 НЕДЕЛЯовз 5-9'!O59+'1 НЕДЕЛЯовз 5-9'!O51+'1 НЕДЕЛЯовз 5-9'!O42+'1 НЕДЕЛЯовз 5-9'!O34+'1 НЕДЕЛЯовз 5-9'!O23+'1 НЕДЕЛЯовз 5-9'!O16</f>
        <v>102.10600000000001</v>
      </c>
    </row>
    <row r="37" spans="1:15" x14ac:dyDescent="0.3">
      <c r="A37" s="53"/>
      <c r="D37" s="53">
        <f>D36/10</f>
        <v>22.1342</v>
      </c>
      <c r="E37" s="53">
        <f t="shared" ref="E37:O37" si="4">E36/10</f>
        <v>23.186199999999999</v>
      </c>
      <c r="F37" s="53">
        <f t="shared" si="4"/>
        <v>72.379599999999996</v>
      </c>
      <c r="G37" s="53">
        <f t="shared" si="4"/>
        <v>586.83360000000005</v>
      </c>
      <c r="H37" s="53">
        <f t="shared" si="4"/>
        <v>0.30589999999999995</v>
      </c>
      <c r="I37" s="53">
        <f t="shared" si="4"/>
        <v>20.901799999999998</v>
      </c>
      <c r="J37" s="53">
        <f t="shared" si="4"/>
        <v>29.886000000000003</v>
      </c>
      <c r="K37" s="53">
        <f t="shared" si="4"/>
        <v>1.6949999999999998</v>
      </c>
      <c r="L37" s="53">
        <f t="shared" si="4"/>
        <v>193.36439999999999</v>
      </c>
      <c r="M37" s="53">
        <f t="shared" si="4"/>
        <v>365.20699999999994</v>
      </c>
      <c r="N37" s="53">
        <f t="shared" si="4"/>
        <v>79.212000000000018</v>
      </c>
      <c r="O37" s="53">
        <f t="shared" si="4"/>
        <v>10.210600000000001</v>
      </c>
    </row>
  </sheetData>
  <mergeCells count="35">
    <mergeCell ref="K21:K22"/>
    <mergeCell ref="L21:L22"/>
    <mergeCell ref="M21:M22"/>
    <mergeCell ref="N21:N22"/>
    <mergeCell ref="O21:O22"/>
    <mergeCell ref="J21:J22"/>
    <mergeCell ref="N3:N4"/>
    <mergeCell ref="O3:O4"/>
    <mergeCell ref="A20:B20"/>
    <mergeCell ref="A21:A22"/>
    <mergeCell ref="B21:B22"/>
    <mergeCell ref="C21:C22"/>
    <mergeCell ref="G21:G22"/>
    <mergeCell ref="A2:A4"/>
    <mergeCell ref="B2:B4"/>
    <mergeCell ref="C2:C4"/>
    <mergeCell ref="D21:D22"/>
    <mergeCell ref="E21:E22"/>
    <mergeCell ref="F21:F22"/>
    <mergeCell ref="H21:H22"/>
    <mergeCell ref="I21:I22"/>
    <mergeCell ref="A1:B1"/>
    <mergeCell ref="L2:O2"/>
    <mergeCell ref="D3:D4"/>
    <mergeCell ref="E3:E4"/>
    <mergeCell ref="F3:F4"/>
    <mergeCell ref="H3:H4"/>
    <mergeCell ref="I3:I4"/>
    <mergeCell ref="J3:J4"/>
    <mergeCell ref="K3:K4"/>
    <mergeCell ref="L3:L4"/>
    <mergeCell ref="M3:M4"/>
    <mergeCell ref="D2:F2"/>
    <mergeCell ref="G2:G4"/>
    <mergeCell ref="H2:K2"/>
  </mergeCells>
  <pageMargins left="0.78740157480314965" right="0.19685039370078741" top="0.39370078740157483" bottom="0.19685039370078741" header="0" footer="0"/>
  <pageSetup paperSize="9" scale="74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topLeftCell="A29" zoomScale="90" zoomScaleSheetLayoutView="90" workbookViewId="0">
      <selection activeCell="C55" sqref="C55"/>
    </sheetView>
  </sheetViews>
  <sheetFormatPr defaultColWidth="9.109375" defaultRowHeight="13.2" x14ac:dyDescent="0.3"/>
  <cols>
    <col min="1" max="1" width="4.5546875" style="16" customWidth="1"/>
    <col min="2" max="2" width="22.6640625" style="2" customWidth="1"/>
    <col min="3" max="3" width="8.44140625" style="2" customWidth="1"/>
    <col min="4" max="4" width="5.5546875" style="16" customWidth="1"/>
    <col min="5" max="5" width="5.33203125" style="16" customWidth="1"/>
    <col min="6" max="6" width="6.5546875" style="16" customWidth="1"/>
    <col min="7" max="7" width="7.109375" style="16" customWidth="1"/>
    <col min="8" max="8" width="5.33203125" style="26" customWidth="1"/>
    <col min="9" max="9" width="5.44140625" style="26" customWidth="1"/>
    <col min="10" max="10" width="7" style="26" customWidth="1"/>
    <col min="11" max="11" width="6.33203125" style="16" customWidth="1"/>
    <col min="12" max="12" width="6.44140625" style="26" customWidth="1"/>
    <col min="13" max="13" width="6.5546875" style="26" customWidth="1"/>
    <col min="14" max="14" width="6.109375" style="26" customWidth="1"/>
    <col min="15" max="15" width="5.5546875" style="26" customWidth="1"/>
    <col min="16" max="16384" width="9.109375" style="2"/>
  </cols>
  <sheetData>
    <row r="1" spans="1:15" x14ac:dyDescent="0.3">
      <c r="A1" s="82" t="s">
        <v>45</v>
      </c>
      <c r="B1" s="82"/>
      <c r="C1" s="36"/>
      <c r="D1" s="38"/>
      <c r="E1" s="38"/>
      <c r="F1" s="38"/>
      <c r="G1" s="38"/>
      <c r="H1" s="38"/>
      <c r="I1" s="38"/>
      <c r="J1" s="38"/>
      <c r="L1" s="38"/>
      <c r="M1" s="38"/>
      <c r="N1" s="38"/>
      <c r="O1" s="38"/>
    </row>
    <row r="2" spans="1:15" ht="13.5" customHeight="1" thickBot="1" x14ac:dyDescent="0.35">
      <c r="A2" s="83" t="s">
        <v>50</v>
      </c>
      <c r="B2" s="83"/>
      <c r="C2" s="36"/>
      <c r="D2" s="38"/>
      <c r="E2" s="38"/>
      <c r="F2" s="38"/>
      <c r="G2" s="38"/>
      <c r="H2" s="38"/>
      <c r="I2" s="38"/>
      <c r="J2" s="38"/>
      <c r="L2" s="38"/>
      <c r="M2" s="38"/>
      <c r="N2" s="38"/>
      <c r="O2" s="38"/>
    </row>
    <row r="3" spans="1:15" x14ac:dyDescent="0.3">
      <c r="A3" s="74" t="s">
        <v>21</v>
      </c>
      <c r="B3" s="74" t="s">
        <v>22</v>
      </c>
      <c r="C3" s="77" t="s">
        <v>23</v>
      </c>
      <c r="D3" s="79" t="s">
        <v>31</v>
      </c>
      <c r="E3" s="72"/>
      <c r="F3" s="72"/>
      <c r="G3" s="74" t="s">
        <v>27</v>
      </c>
      <c r="H3" s="71" t="s">
        <v>13</v>
      </c>
      <c r="I3" s="72"/>
      <c r="J3" s="72"/>
      <c r="K3" s="73"/>
      <c r="L3" s="71" t="s">
        <v>12</v>
      </c>
      <c r="M3" s="72"/>
      <c r="N3" s="72"/>
      <c r="O3" s="73"/>
    </row>
    <row r="4" spans="1:15" x14ac:dyDescent="0.3">
      <c r="A4" s="75"/>
      <c r="B4" s="75"/>
      <c r="C4" s="78"/>
      <c r="D4" s="73" t="s">
        <v>32</v>
      </c>
      <c r="E4" s="80" t="s">
        <v>33</v>
      </c>
      <c r="F4" s="71" t="s">
        <v>34</v>
      </c>
      <c r="G4" s="75"/>
      <c r="H4" s="69" t="s">
        <v>9</v>
      </c>
      <c r="I4" s="69" t="s">
        <v>10</v>
      </c>
      <c r="J4" s="69" t="s">
        <v>11</v>
      </c>
      <c r="K4" s="69" t="s">
        <v>25</v>
      </c>
      <c r="L4" s="69" t="s">
        <v>6</v>
      </c>
      <c r="M4" s="69" t="s">
        <v>28</v>
      </c>
      <c r="N4" s="69" t="s">
        <v>7</v>
      </c>
      <c r="O4" s="69" t="s">
        <v>8</v>
      </c>
    </row>
    <row r="5" spans="1:15" ht="24.75" customHeight="1" x14ac:dyDescent="0.3">
      <c r="A5" s="76"/>
      <c r="B5" s="76"/>
      <c r="C5" s="78"/>
      <c r="D5" s="73"/>
      <c r="E5" s="80"/>
      <c r="F5" s="71"/>
      <c r="G5" s="76"/>
      <c r="H5" s="70"/>
      <c r="I5" s="70"/>
      <c r="J5" s="70"/>
      <c r="K5" s="70"/>
      <c r="L5" s="70"/>
      <c r="M5" s="70"/>
      <c r="N5" s="70"/>
      <c r="O5" s="70"/>
    </row>
    <row r="6" spans="1:15" x14ac:dyDescent="0.3">
      <c r="A6" s="37"/>
      <c r="B6" s="1" t="s">
        <v>0</v>
      </c>
      <c r="C6" s="4"/>
      <c r="D6" s="21"/>
      <c r="E6" s="37"/>
      <c r="F6" s="37"/>
      <c r="G6" s="37"/>
      <c r="H6" s="22"/>
      <c r="I6" s="22"/>
      <c r="J6" s="22"/>
      <c r="K6" s="22"/>
      <c r="L6" s="22"/>
      <c r="M6" s="22"/>
      <c r="N6" s="22"/>
      <c r="O6" s="22"/>
    </row>
    <row r="7" spans="1:15" x14ac:dyDescent="0.3">
      <c r="A7" s="15">
        <v>59</v>
      </c>
      <c r="B7" s="14" t="s">
        <v>100</v>
      </c>
      <c r="C7" s="4">
        <v>200</v>
      </c>
      <c r="D7" s="17">
        <v>6.2</v>
      </c>
      <c r="E7" s="18">
        <v>8.6</v>
      </c>
      <c r="F7" s="18">
        <v>32.4</v>
      </c>
      <c r="G7" s="18">
        <v>232</v>
      </c>
      <c r="H7" s="18">
        <v>0.1</v>
      </c>
      <c r="I7" s="18">
        <v>0.8</v>
      </c>
      <c r="J7" s="18">
        <v>0</v>
      </c>
      <c r="K7" s="18">
        <v>0.4</v>
      </c>
      <c r="L7" s="18">
        <v>159.30000000000001</v>
      </c>
      <c r="M7" s="18">
        <v>143.69999999999999</v>
      </c>
      <c r="N7" s="18">
        <v>29.1</v>
      </c>
      <c r="O7" s="18">
        <v>0.6</v>
      </c>
    </row>
    <row r="8" spans="1:15" ht="26.4" x14ac:dyDescent="0.3">
      <c r="A8" s="15">
        <v>1</v>
      </c>
      <c r="B8" s="11" t="s">
        <v>35</v>
      </c>
      <c r="C8" s="3" t="s">
        <v>3</v>
      </c>
      <c r="D8" s="17">
        <v>0</v>
      </c>
      <c r="E8" s="18">
        <v>8.1999999999999993</v>
      </c>
      <c r="F8" s="18">
        <v>0.1</v>
      </c>
      <c r="G8" s="18">
        <v>75</v>
      </c>
      <c r="H8" s="18">
        <v>0</v>
      </c>
      <c r="I8" s="18">
        <v>0</v>
      </c>
      <c r="J8" s="18">
        <v>0.06</v>
      </c>
      <c r="K8" s="18">
        <v>0.1</v>
      </c>
      <c r="L8" s="18">
        <v>1</v>
      </c>
      <c r="M8" s="18">
        <v>2</v>
      </c>
      <c r="N8" s="18">
        <v>0</v>
      </c>
      <c r="O8" s="18">
        <v>0</v>
      </c>
    </row>
    <row r="9" spans="1:15" ht="13.5" customHeight="1" x14ac:dyDescent="0.3">
      <c r="A9" s="15">
        <v>53</v>
      </c>
      <c r="B9" s="8" t="s">
        <v>19</v>
      </c>
      <c r="C9" s="3" t="s">
        <v>29</v>
      </c>
      <c r="D9" s="17">
        <v>0.9</v>
      </c>
      <c r="E9" s="18">
        <v>0.18</v>
      </c>
      <c r="F9" s="18">
        <v>17.71</v>
      </c>
      <c r="G9" s="18">
        <v>76.900000000000006</v>
      </c>
      <c r="H9" s="18">
        <v>0.02</v>
      </c>
      <c r="I9" s="18">
        <v>3.58</v>
      </c>
      <c r="J9" s="18">
        <v>0</v>
      </c>
      <c r="K9" s="18">
        <v>0.18</v>
      </c>
      <c r="L9" s="18">
        <v>12.52</v>
      </c>
      <c r="M9" s="18">
        <v>12.52</v>
      </c>
      <c r="N9" s="18">
        <v>7.15</v>
      </c>
      <c r="O9" s="18">
        <v>2.5</v>
      </c>
    </row>
    <row r="10" spans="1:15" x14ac:dyDescent="0.3">
      <c r="A10" s="15">
        <v>45</v>
      </c>
      <c r="B10" s="30" t="s">
        <v>15</v>
      </c>
      <c r="C10" s="4">
        <v>45</v>
      </c>
      <c r="D10" s="17">
        <v>3</v>
      </c>
      <c r="E10" s="18">
        <v>0.4</v>
      </c>
      <c r="F10" s="18">
        <v>19.100000000000001</v>
      </c>
      <c r="G10" s="18">
        <v>91.8</v>
      </c>
      <c r="H10" s="18">
        <v>0.1</v>
      </c>
      <c r="I10" s="18">
        <v>0</v>
      </c>
      <c r="J10" s="18">
        <v>0</v>
      </c>
      <c r="K10" s="18">
        <v>1</v>
      </c>
      <c r="L10" s="18">
        <v>8.1</v>
      </c>
      <c r="M10" s="18">
        <v>39.200000000000003</v>
      </c>
      <c r="N10" s="18">
        <v>8.6</v>
      </c>
      <c r="O10" s="18">
        <v>1.8</v>
      </c>
    </row>
    <row r="11" spans="1:15" x14ac:dyDescent="0.3">
      <c r="A11" s="15"/>
      <c r="B11" s="12" t="s">
        <v>24</v>
      </c>
      <c r="C11" s="5"/>
      <c r="D11" s="23">
        <f t="shared" ref="D11:O11" si="0">SUM(D7:D10)</f>
        <v>10.100000000000001</v>
      </c>
      <c r="E11" s="23">
        <f t="shared" si="0"/>
        <v>17.379999999999995</v>
      </c>
      <c r="F11" s="23">
        <f t="shared" si="0"/>
        <v>69.31</v>
      </c>
      <c r="G11" s="23">
        <f t="shared" si="0"/>
        <v>475.7</v>
      </c>
      <c r="H11" s="23">
        <f t="shared" si="0"/>
        <v>0.22000000000000003</v>
      </c>
      <c r="I11" s="23">
        <f t="shared" si="0"/>
        <v>4.38</v>
      </c>
      <c r="J11" s="23">
        <f t="shared" si="0"/>
        <v>0.06</v>
      </c>
      <c r="K11" s="23">
        <f t="shared" si="0"/>
        <v>1.68</v>
      </c>
      <c r="L11" s="23">
        <f t="shared" si="0"/>
        <v>180.92000000000002</v>
      </c>
      <c r="M11" s="23">
        <f t="shared" si="0"/>
        <v>197.42000000000002</v>
      </c>
      <c r="N11" s="23">
        <f t="shared" si="0"/>
        <v>44.85</v>
      </c>
      <c r="O11" s="23">
        <f t="shared" si="0"/>
        <v>4.9000000000000004</v>
      </c>
    </row>
    <row r="12" spans="1:15" ht="12" customHeight="1" x14ac:dyDescent="0.3">
      <c r="A12" s="15"/>
      <c r="B12" s="7" t="s">
        <v>1</v>
      </c>
      <c r="C12" s="4"/>
      <c r="D12" s="33"/>
      <c r="E12" s="37"/>
      <c r="F12" s="37"/>
      <c r="G12" s="37"/>
      <c r="H12" s="24"/>
      <c r="I12" s="24"/>
      <c r="J12" s="24"/>
      <c r="K12" s="24"/>
      <c r="L12" s="24"/>
      <c r="M12" s="24"/>
      <c r="N12" s="24"/>
      <c r="O12" s="24"/>
    </row>
    <row r="13" spans="1:15" x14ac:dyDescent="0.3">
      <c r="A13" s="15">
        <v>48</v>
      </c>
      <c r="B13" s="28" t="s">
        <v>73</v>
      </c>
      <c r="C13" s="3" t="s">
        <v>40</v>
      </c>
      <c r="D13" s="17">
        <v>0.48</v>
      </c>
      <c r="E13" s="18">
        <v>0.06</v>
      </c>
      <c r="F13" s="18">
        <v>1.5</v>
      </c>
      <c r="G13" s="18">
        <v>8.4600000000000009</v>
      </c>
      <c r="H13" s="18">
        <v>0.02</v>
      </c>
      <c r="I13" s="18">
        <v>2.4</v>
      </c>
      <c r="J13" s="18">
        <v>0</v>
      </c>
      <c r="K13" s="18">
        <v>0.06</v>
      </c>
      <c r="L13" s="18">
        <v>13.8</v>
      </c>
      <c r="M13" s="18">
        <v>25.2</v>
      </c>
      <c r="N13" s="18">
        <v>8.4</v>
      </c>
      <c r="O13" s="18">
        <v>0.36</v>
      </c>
    </row>
    <row r="14" spans="1:15" x14ac:dyDescent="0.3">
      <c r="A14" s="15">
        <v>52</v>
      </c>
      <c r="B14" s="8" t="s">
        <v>117</v>
      </c>
      <c r="C14" s="27" t="s">
        <v>89</v>
      </c>
      <c r="D14" s="9">
        <v>4.2</v>
      </c>
      <c r="E14" s="10">
        <v>7.3</v>
      </c>
      <c r="F14" s="10">
        <v>11.1</v>
      </c>
      <c r="G14" s="10">
        <v>129.5</v>
      </c>
      <c r="H14" s="10">
        <v>0.1</v>
      </c>
      <c r="I14" s="10">
        <v>8.6</v>
      </c>
      <c r="J14" s="10">
        <v>0.2</v>
      </c>
      <c r="K14" s="10">
        <v>0.4</v>
      </c>
      <c r="L14" s="10">
        <v>42.4</v>
      </c>
      <c r="M14" s="10">
        <v>70.400000000000006</v>
      </c>
      <c r="N14" s="10">
        <v>24</v>
      </c>
      <c r="O14" s="10">
        <v>1.3</v>
      </c>
    </row>
    <row r="15" spans="1:15" x14ac:dyDescent="0.3">
      <c r="A15" s="15">
        <v>40</v>
      </c>
      <c r="B15" s="29" t="s">
        <v>119</v>
      </c>
      <c r="C15" s="3" t="s">
        <v>63</v>
      </c>
      <c r="D15" s="9">
        <v>12.2</v>
      </c>
      <c r="E15" s="10">
        <v>6.5</v>
      </c>
      <c r="F15" s="10">
        <v>55.2</v>
      </c>
      <c r="G15" s="10">
        <v>138.19999999999999</v>
      </c>
      <c r="H15" s="10">
        <v>2.23</v>
      </c>
      <c r="I15" s="10">
        <v>27.25</v>
      </c>
      <c r="J15" s="10">
        <v>0</v>
      </c>
      <c r="K15" s="10">
        <v>0</v>
      </c>
      <c r="L15" s="10">
        <v>55.83</v>
      </c>
      <c r="M15" s="10">
        <v>0.11</v>
      </c>
      <c r="N15" s="10">
        <v>1.07</v>
      </c>
      <c r="O15" s="10">
        <v>0.11</v>
      </c>
    </row>
    <row r="16" spans="1:15" x14ac:dyDescent="0.3">
      <c r="A16" s="15">
        <v>55</v>
      </c>
      <c r="B16" s="28" t="s">
        <v>118</v>
      </c>
      <c r="C16" s="6">
        <v>150</v>
      </c>
      <c r="D16" s="9">
        <v>4.3739999999999997</v>
      </c>
      <c r="E16" s="10">
        <v>6.444</v>
      </c>
      <c r="F16" s="10">
        <v>44.027999999999999</v>
      </c>
      <c r="G16" s="10">
        <v>251.64</v>
      </c>
      <c r="H16" s="10">
        <v>3.5999999999999997E-2</v>
      </c>
      <c r="I16" s="10">
        <v>0</v>
      </c>
      <c r="J16" s="10">
        <v>0</v>
      </c>
      <c r="K16" s="10">
        <v>0</v>
      </c>
      <c r="L16" s="10">
        <v>1.6379999999999999</v>
      </c>
      <c r="M16" s="10">
        <v>0</v>
      </c>
      <c r="N16" s="10">
        <v>0</v>
      </c>
      <c r="O16" s="10">
        <v>0.63</v>
      </c>
    </row>
    <row r="17" spans="1:16" ht="26.4" x14ac:dyDescent="0.3">
      <c r="A17" s="15">
        <v>72</v>
      </c>
      <c r="B17" s="28" t="s">
        <v>87</v>
      </c>
      <c r="C17" s="3" t="s">
        <v>18</v>
      </c>
      <c r="D17" s="9">
        <v>0.1</v>
      </c>
      <c r="E17" s="10">
        <v>0.04</v>
      </c>
      <c r="F17" s="10">
        <v>8.7100000000000009</v>
      </c>
      <c r="G17" s="10">
        <v>34.72</v>
      </c>
      <c r="H17" s="10">
        <v>3.0000000000000001E-3</v>
      </c>
      <c r="I17" s="10">
        <v>20</v>
      </c>
      <c r="J17" s="10">
        <v>0</v>
      </c>
      <c r="K17" s="10">
        <v>0</v>
      </c>
      <c r="L17" s="10">
        <v>20</v>
      </c>
      <c r="M17" s="10">
        <v>0</v>
      </c>
      <c r="N17" s="10">
        <v>0</v>
      </c>
      <c r="O17" s="10">
        <v>0.15</v>
      </c>
    </row>
    <row r="18" spans="1:16" x14ac:dyDescent="0.3">
      <c r="A18" s="15">
        <v>45</v>
      </c>
      <c r="B18" s="11" t="s">
        <v>15</v>
      </c>
      <c r="C18" s="4">
        <v>45</v>
      </c>
      <c r="D18" s="17">
        <v>3</v>
      </c>
      <c r="E18" s="18">
        <v>0.4</v>
      </c>
      <c r="F18" s="18">
        <v>19.100000000000001</v>
      </c>
      <c r="G18" s="18">
        <v>91.8</v>
      </c>
      <c r="H18" s="18">
        <v>0.1</v>
      </c>
      <c r="I18" s="18">
        <v>0</v>
      </c>
      <c r="J18" s="18">
        <v>0</v>
      </c>
      <c r="K18" s="18">
        <v>1</v>
      </c>
      <c r="L18" s="18">
        <v>8.1</v>
      </c>
      <c r="M18" s="18">
        <v>39.200000000000003</v>
      </c>
      <c r="N18" s="18">
        <v>8.6</v>
      </c>
      <c r="O18" s="18">
        <v>1.8</v>
      </c>
    </row>
    <row r="19" spans="1:16" ht="10.5" customHeight="1" x14ac:dyDescent="0.3">
      <c r="A19" s="40"/>
      <c r="B19" s="41" t="s">
        <v>24</v>
      </c>
      <c r="C19" s="42"/>
      <c r="D19" s="43">
        <f t="shared" ref="D19:O19" si="1">SUM(D13:D18)</f>
        <v>24.353999999999999</v>
      </c>
      <c r="E19" s="43">
        <f t="shared" si="1"/>
        <v>20.743999999999996</v>
      </c>
      <c r="F19" s="43">
        <f t="shared" si="1"/>
        <v>139.63800000000001</v>
      </c>
      <c r="G19" s="43">
        <f t="shared" si="1"/>
        <v>654.31999999999994</v>
      </c>
      <c r="H19" s="43">
        <f t="shared" si="1"/>
        <v>2.4890000000000003</v>
      </c>
      <c r="I19" s="43">
        <f t="shared" si="1"/>
        <v>58.25</v>
      </c>
      <c r="J19" s="43">
        <f t="shared" si="1"/>
        <v>0.2</v>
      </c>
      <c r="K19" s="43">
        <f t="shared" si="1"/>
        <v>1.46</v>
      </c>
      <c r="L19" s="43">
        <f t="shared" si="1"/>
        <v>141.768</v>
      </c>
      <c r="M19" s="43">
        <f t="shared" si="1"/>
        <v>134.91000000000003</v>
      </c>
      <c r="N19" s="43">
        <f t="shared" si="1"/>
        <v>42.07</v>
      </c>
      <c r="O19" s="43">
        <f t="shared" si="1"/>
        <v>4.3500000000000005</v>
      </c>
    </row>
    <row r="20" spans="1:16" ht="14.25" customHeight="1" x14ac:dyDescent="0.3">
      <c r="A20" s="82" t="s">
        <v>51</v>
      </c>
      <c r="B20" s="82"/>
      <c r="C20" s="38"/>
      <c r="D20" s="38"/>
      <c r="E20" s="38"/>
      <c r="F20" s="38"/>
      <c r="G20" s="38"/>
      <c r="H20" s="38"/>
      <c r="I20" s="38"/>
      <c r="J20" s="38"/>
      <c r="L20" s="38"/>
      <c r="M20" s="38"/>
      <c r="N20" s="38"/>
      <c r="O20" s="38"/>
    </row>
    <row r="21" spans="1:16" ht="14.25" customHeight="1" x14ac:dyDescent="0.3">
      <c r="A21" s="37"/>
      <c r="B21" s="1" t="s">
        <v>0</v>
      </c>
      <c r="C21" s="4"/>
      <c r="D21" s="21"/>
      <c r="E21" s="37"/>
      <c r="F21" s="37"/>
      <c r="G21" s="37"/>
      <c r="H21" s="22"/>
      <c r="I21" s="22"/>
      <c r="J21" s="22"/>
      <c r="K21" s="22"/>
      <c r="L21" s="22"/>
      <c r="M21" s="22"/>
      <c r="N21" s="22"/>
      <c r="O21" s="22"/>
    </row>
    <row r="22" spans="1:16" ht="20.25" customHeight="1" x14ac:dyDescent="0.3">
      <c r="A22" s="15">
        <v>97</v>
      </c>
      <c r="B22" s="14" t="s">
        <v>101</v>
      </c>
      <c r="C22" s="4">
        <v>200</v>
      </c>
      <c r="D22" s="17">
        <v>5.6</v>
      </c>
      <c r="E22" s="18">
        <v>12.08</v>
      </c>
      <c r="F22" s="18">
        <v>40.840000000000003</v>
      </c>
      <c r="G22" s="18">
        <v>297.14</v>
      </c>
      <c r="H22" s="18">
        <v>0.24</v>
      </c>
      <c r="I22" s="18">
        <v>20.38</v>
      </c>
      <c r="J22" s="18">
        <v>0</v>
      </c>
      <c r="K22" s="18">
        <v>0</v>
      </c>
      <c r="L22" s="18">
        <v>28.96</v>
      </c>
      <c r="M22" s="18">
        <v>0</v>
      </c>
      <c r="N22" s="18">
        <v>0</v>
      </c>
      <c r="O22" s="18">
        <v>2.2999999999999998</v>
      </c>
    </row>
    <row r="23" spans="1:16" ht="15.75" customHeight="1" x14ac:dyDescent="0.3">
      <c r="A23" s="15">
        <v>61</v>
      </c>
      <c r="B23" s="8" t="s">
        <v>102</v>
      </c>
      <c r="C23" s="3" t="s">
        <v>14</v>
      </c>
      <c r="D23" s="17">
        <v>3</v>
      </c>
      <c r="E23" s="18">
        <v>5.19</v>
      </c>
      <c r="F23" s="18">
        <v>6.3</v>
      </c>
      <c r="G23" s="18">
        <v>83.6</v>
      </c>
      <c r="H23" s="18">
        <v>0</v>
      </c>
      <c r="I23" s="18">
        <v>11</v>
      </c>
      <c r="J23" s="18">
        <v>0</v>
      </c>
      <c r="K23" s="18">
        <v>0</v>
      </c>
      <c r="L23" s="18">
        <v>21.45</v>
      </c>
      <c r="M23" s="18">
        <v>0</v>
      </c>
      <c r="N23" s="18">
        <v>21</v>
      </c>
      <c r="O23" s="18">
        <v>0.7</v>
      </c>
    </row>
    <row r="24" spans="1:16" x14ac:dyDescent="0.3">
      <c r="A24" s="15">
        <v>57</v>
      </c>
      <c r="B24" s="8" t="s">
        <v>103</v>
      </c>
      <c r="C24" s="3" t="s">
        <v>138</v>
      </c>
      <c r="D24" s="19">
        <v>0.1</v>
      </c>
      <c r="E24" s="20">
        <v>0</v>
      </c>
      <c r="F24" s="20">
        <v>11.7</v>
      </c>
      <c r="G24" s="20">
        <v>48.1</v>
      </c>
      <c r="H24" s="20">
        <v>0</v>
      </c>
      <c r="I24" s="20">
        <v>0.8</v>
      </c>
      <c r="J24" s="20">
        <v>0</v>
      </c>
      <c r="K24" s="20">
        <v>0</v>
      </c>
      <c r="L24" s="20">
        <v>10.7</v>
      </c>
      <c r="M24" s="20">
        <v>4.7</v>
      </c>
      <c r="N24" s="20">
        <v>3.9</v>
      </c>
      <c r="O24" s="20">
        <v>0.5</v>
      </c>
    </row>
    <row r="25" spans="1:16" ht="20.25" customHeight="1" x14ac:dyDescent="0.3">
      <c r="A25" s="15">
        <v>1</v>
      </c>
      <c r="B25" s="11" t="s">
        <v>35</v>
      </c>
      <c r="C25" s="3" t="s">
        <v>3</v>
      </c>
      <c r="D25" s="17">
        <v>0</v>
      </c>
      <c r="E25" s="18">
        <v>8.1999999999999993</v>
      </c>
      <c r="F25" s="18">
        <v>0.1</v>
      </c>
      <c r="G25" s="18">
        <v>74.2</v>
      </c>
      <c r="H25" s="18">
        <v>0</v>
      </c>
      <c r="I25" s="18">
        <v>0</v>
      </c>
      <c r="J25" s="18">
        <v>0.06</v>
      </c>
      <c r="K25" s="18">
        <v>0.1</v>
      </c>
      <c r="L25" s="18">
        <v>1</v>
      </c>
      <c r="M25" s="18">
        <v>2</v>
      </c>
      <c r="N25" s="18">
        <v>0</v>
      </c>
      <c r="O25" s="18">
        <v>0</v>
      </c>
    </row>
    <row r="26" spans="1:16" ht="18" customHeight="1" x14ac:dyDescent="0.3">
      <c r="A26" s="15">
        <v>45</v>
      </c>
      <c r="B26" s="8" t="s">
        <v>15</v>
      </c>
      <c r="C26" s="4">
        <v>45</v>
      </c>
      <c r="D26" s="17">
        <v>3</v>
      </c>
      <c r="E26" s="18">
        <v>0.4</v>
      </c>
      <c r="F26" s="18">
        <v>19.100000000000001</v>
      </c>
      <c r="G26" s="18">
        <v>91.8</v>
      </c>
      <c r="H26" s="18">
        <v>0.1</v>
      </c>
      <c r="I26" s="18">
        <v>0</v>
      </c>
      <c r="J26" s="18">
        <v>0</v>
      </c>
      <c r="K26" s="18">
        <v>1</v>
      </c>
      <c r="L26" s="18">
        <v>8.1</v>
      </c>
      <c r="M26" s="18">
        <v>39.200000000000003</v>
      </c>
      <c r="N26" s="18">
        <v>8.6</v>
      </c>
      <c r="O26" s="18">
        <v>1.8</v>
      </c>
    </row>
    <row r="27" spans="1:16" ht="18" customHeight="1" x14ac:dyDescent="0.3">
      <c r="A27" s="15"/>
      <c r="B27" s="12" t="s">
        <v>24</v>
      </c>
      <c r="C27" s="5"/>
      <c r="D27" s="23">
        <f>SUM(D22:D26)</f>
        <v>11.7</v>
      </c>
      <c r="E27" s="23">
        <f t="shared" ref="E27:O27" si="2">SUM(E22:E26)</f>
        <v>25.869999999999997</v>
      </c>
      <c r="F27" s="23">
        <f t="shared" si="2"/>
        <v>78.040000000000006</v>
      </c>
      <c r="G27" s="23">
        <f t="shared" si="2"/>
        <v>594.84</v>
      </c>
      <c r="H27" s="23">
        <f t="shared" si="2"/>
        <v>0.33999999999999997</v>
      </c>
      <c r="I27" s="23">
        <f t="shared" si="2"/>
        <v>32.18</v>
      </c>
      <c r="J27" s="23">
        <f t="shared" si="2"/>
        <v>0.06</v>
      </c>
      <c r="K27" s="23">
        <f t="shared" si="2"/>
        <v>1.1000000000000001</v>
      </c>
      <c r="L27" s="23">
        <f t="shared" si="2"/>
        <v>70.209999999999994</v>
      </c>
      <c r="M27" s="23">
        <f t="shared" si="2"/>
        <v>45.900000000000006</v>
      </c>
      <c r="N27" s="23">
        <f t="shared" si="2"/>
        <v>33.5</v>
      </c>
      <c r="O27" s="23">
        <f t="shared" si="2"/>
        <v>5.3</v>
      </c>
    </row>
    <row r="28" spans="1:16" ht="12" customHeight="1" x14ac:dyDescent="0.3">
      <c r="A28" s="15"/>
      <c r="B28" s="7" t="s">
        <v>1</v>
      </c>
      <c r="C28" s="4"/>
      <c r="D28" s="33"/>
      <c r="E28" s="37"/>
      <c r="F28" s="37"/>
      <c r="G28" s="37"/>
      <c r="H28" s="24"/>
      <c r="I28" s="24"/>
      <c r="J28" s="24"/>
      <c r="K28" s="24"/>
      <c r="L28" s="24"/>
      <c r="M28" s="24"/>
      <c r="N28" s="24"/>
      <c r="O28" s="24"/>
    </row>
    <row r="29" spans="1:16" ht="26.4" x14ac:dyDescent="0.3">
      <c r="A29" s="15">
        <v>70</v>
      </c>
      <c r="B29" s="28" t="s">
        <v>121</v>
      </c>
      <c r="C29" s="3" t="s">
        <v>14</v>
      </c>
      <c r="D29" s="17">
        <v>0.84</v>
      </c>
      <c r="E29" s="17">
        <v>7.15</v>
      </c>
      <c r="F29" s="18">
        <v>4.7699999999999996</v>
      </c>
      <c r="G29" s="18">
        <v>86.46</v>
      </c>
      <c r="H29" s="18">
        <v>0.04</v>
      </c>
      <c r="I29" s="18">
        <v>3.21</v>
      </c>
      <c r="J29" s="18">
        <v>0.06</v>
      </c>
      <c r="K29" s="18">
        <v>0</v>
      </c>
      <c r="L29" s="18">
        <v>35.96</v>
      </c>
      <c r="M29" s="18">
        <v>0</v>
      </c>
      <c r="N29" s="18">
        <v>0</v>
      </c>
      <c r="O29" s="18">
        <v>11.36</v>
      </c>
      <c r="P29" s="18"/>
    </row>
    <row r="30" spans="1:16" x14ac:dyDescent="0.3">
      <c r="A30" s="15">
        <v>15</v>
      </c>
      <c r="B30" s="8" t="s">
        <v>120</v>
      </c>
      <c r="C30" s="27" t="s">
        <v>64</v>
      </c>
      <c r="D30" s="9">
        <v>1.68</v>
      </c>
      <c r="E30" s="10">
        <v>4.09</v>
      </c>
      <c r="F30" s="10">
        <v>13.27</v>
      </c>
      <c r="G30" s="10">
        <v>96.6</v>
      </c>
      <c r="H30" s="10">
        <v>0.08</v>
      </c>
      <c r="I30" s="10">
        <v>6.03</v>
      </c>
      <c r="J30" s="10">
        <v>0</v>
      </c>
      <c r="K30" s="10">
        <v>0</v>
      </c>
      <c r="L30" s="10">
        <v>21.16</v>
      </c>
      <c r="M30" s="10">
        <v>57.56</v>
      </c>
      <c r="N30" s="10">
        <v>20.72</v>
      </c>
      <c r="O30" s="10">
        <v>0.78</v>
      </c>
    </row>
    <row r="31" spans="1:16" x14ac:dyDescent="0.3">
      <c r="A31" s="15">
        <v>20</v>
      </c>
      <c r="B31" s="29" t="s">
        <v>122</v>
      </c>
      <c r="C31" s="3" t="s">
        <v>14</v>
      </c>
      <c r="D31" s="9">
        <v>8.77</v>
      </c>
      <c r="E31" s="10">
        <v>9.35</v>
      </c>
      <c r="F31" s="10">
        <v>57.93</v>
      </c>
      <c r="G31" s="10">
        <v>336.51</v>
      </c>
      <c r="H31" s="10">
        <v>0.16</v>
      </c>
      <c r="I31" s="10">
        <v>0</v>
      </c>
      <c r="J31" s="10">
        <v>0</v>
      </c>
      <c r="K31" s="10">
        <v>5.31</v>
      </c>
      <c r="L31" s="10">
        <v>1.55</v>
      </c>
      <c r="M31" s="10">
        <v>73.37</v>
      </c>
      <c r="N31" s="10">
        <v>13.7</v>
      </c>
      <c r="O31" s="10">
        <v>1.55</v>
      </c>
    </row>
    <row r="32" spans="1:16" x14ac:dyDescent="0.3">
      <c r="A32" s="15">
        <v>25</v>
      </c>
      <c r="B32" s="28" t="s">
        <v>123</v>
      </c>
      <c r="C32" s="6">
        <v>80</v>
      </c>
      <c r="D32" s="17">
        <v>8.32</v>
      </c>
      <c r="E32" s="18">
        <v>16</v>
      </c>
      <c r="F32" s="18">
        <v>16.96</v>
      </c>
      <c r="G32" s="18">
        <v>179.2</v>
      </c>
      <c r="H32" s="18">
        <v>0.03</v>
      </c>
      <c r="I32" s="18">
        <v>0</v>
      </c>
      <c r="J32" s="18">
        <v>0</v>
      </c>
      <c r="K32" s="18">
        <v>0</v>
      </c>
      <c r="L32" s="18">
        <v>19.2</v>
      </c>
      <c r="M32" s="18">
        <v>127.2</v>
      </c>
      <c r="N32" s="18">
        <v>16</v>
      </c>
      <c r="O32" s="18">
        <v>1.44</v>
      </c>
    </row>
    <row r="33" spans="1:15" x14ac:dyDescent="0.3">
      <c r="A33" s="15">
        <v>56</v>
      </c>
      <c r="B33" s="28" t="s">
        <v>47</v>
      </c>
      <c r="C33" s="3" t="s">
        <v>18</v>
      </c>
      <c r="D33" s="9">
        <v>0.1</v>
      </c>
      <c r="E33" s="10">
        <v>0.1</v>
      </c>
      <c r="F33" s="10">
        <v>24.6</v>
      </c>
      <c r="G33" s="10">
        <v>100</v>
      </c>
      <c r="H33" s="10">
        <v>0</v>
      </c>
      <c r="I33" s="10">
        <v>0.7</v>
      </c>
      <c r="J33" s="10">
        <v>0</v>
      </c>
      <c r="K33" s="10">
        <v>0.1</v>
      </c>
      <c r="L33" s="10">
        <v>12.8</v>
      </c>
      <c r="M33" s="10">
        <v>5.2</v>
      </c>
      <c r="N33" s="10">
        <v>5.3</v>
      </c>
      <c r="O33" s="10">
        <v>0.6</v>
      </c>
    </row>
    <row r="34" spans="1:15" x14ac:dyDescent="0.3">
      <c r="A34" s="15">
        <v>45</v>
      </c>
      <c r="B34" s="11" t="s">
        <v>15</v>
      </c>
      <c r="C34" s="4">
        <v>45</v>
      </c>
      <c r="D34" s="17">
        <v>3</v>
      </c>
      <c r="E34" s="18">
        <v>0.4</v>
      </c>
      <c r="F34" s="18">
        <v>19.100000000000001</v>
      </c>
      <c r="G34" s="18">
        <v>91.8</v>
      </c>
      <c r="H34" s="18">
        <v>0.1</v>
      </c>
      <c r="I34" s="18">
        <v>0</v>
      </c>
      <c r="J34" s="18">
        <v>0</v>
      </c>
      <c r="K34" s="18">
        <v>1</v>
      </c>
      <c r="L34" s="18">
        <v>8.1</v>
      </c>
      <c r="M34" s="18">
        <v>39.200000000000003</v>
      </c>
      <c r="N34" s="18">
        <v>8.6</v>
      </c>
      <c r="O34" s="18">
        <v>1.8</v>
      </c>
    </row>
    <row r="35" spans="1:15" ht="10.5" customHeight="1" x14ac:dyDescent="0.3">
      <c r="A35" s="40"/>
      <c r="B35" s="41" t="s">
        <v>24</v>
      </c>
      <c r="C35" s="42"/>
      <c r="D35" s="43">
        <f t="shared" ref="D35:O35" si="3">SUM(D29:D34)</f>
        <v>22.71</v>
      </c>
      <c r="E35" s="43">
        <f t="shared" si="3"/>
        <v>37.090000000000003</v>
      </c>
      <c r="F35" s="43">
        <f t="shared" si="3"/>
        <v>136.63</v>
      </c>
      <c r="G35" s="43">
        <f t="shared" si="3"/>
        <v>890.56999999999994</v>
      </c>
      <c r="H35" s="43">
        <f t="shared" si="3"/>
        <v>0.41000000000000003</v>
      </c>
      <c r="I35" s="43">
        <f t="shared" si="3"/>
        <v>9.94</v>
      </c>
      <c r="J35" s="43">
        <f t="shared" si="3"/>
        <v>0.06</v>
      </c>
      <c r="K35" s="43">
        <f t="shared" si="3"/>
        <v>6.4099999999999993</v>
      </c>
      <c r="L35" s="43">
        <f t="shared" si="3"/>
        <v>98.77</v>
      </c>
      <c r="M35" s="43">
        <f t="shared" si="3"/>
        <v>302.52999999999997</v>
      </c>
      <c r="N35" s="43">
        <f t="shared" si="3"/>
        <v>64.319999999999993</v>
      </c>
      <c r="O35" s="43">
        <f t="shared" si="3"/>
        <v>17.529999999999998</v>
      </c>
    </row>
    <row r="36" spans="1:15" x14ac:dyDescent="0.3">
      <c r="A36" s="82" t="s">
        <v>52</v>
      </c>
      <c r="B36" s="82"/>
      <c r="C36" s="38"/>
      <c r="D36" s="38"/>
      <c r="E36" s="38"/>
      <c r="F36" s="38"/>
      <c r="G36" s="38"/>
      <c r="H36" s="38"/>
      <c r="I36" s="38"/>
      <c r="J36" s="38"/>
      <c r="L36" s="38"/>
      <c r="M36" s="38"/>
      <c r="N36" s="38"/>
      <c r="O36" s="38"/>
    </row>
    <row r="37" spans="1:15" x14ac:dyDescent="0.3">
      <c r="A37" s="37"/>
      <c r="B37" s="1" t="s">
        <v>0</v>
      </c>
      <c r="C37" s="4"/>
      <c r="D37" s="21"/>
      <c r="E37" s="37"/>
      <c r="F37" s="37"/>
      <c r="G37" s="37"/>
      <c r="H37" s="22"/>
      <c r="I37" s="22"/>
      <c r="J37" s="22"/>
      <c r="K37" s="22"/>
      <c r="L37" s="22"/>
      <c r="M37" s="22"/>
      <c r="N37" s="22"/>
      <c r="O37" s="22"/>
    </row>
    <row r="38" spans="1:15" ht="26.4" x14ac:dyDescent="0.3">
      <c r="A38" s="15">
        <v>17</v>
      </c>
      <c r="B38" s="14" t="s">
        <v>104</v>
      </c>
      <c r="C38" s="4">
        <v>250</v>
      </c>
      <c r="D38" s="17">
        <v>6.03</v>
      </c>
      <c r="E38" s="18">
        <v>1.28</v>
      </c>
      <c r="F38" s="18">
        <v>21.04</v>
      </c>
      <c r="G38" s="18">
        <v>165.5</v>
      </c>
      <c r="H38" s="18">
        <v>0.08</v>
      </c>
      <c r="I38" s="18">
        <v>1.1399999999999999</v>
      </c>
      <c r="J38" s="18">
        <v>38.25</v>
      </c>
      <c r="K38" s="18">
        <v>0</v>
      </c>
      <c r="L38" s="18">
        <v>198.53</v>
      </c>
      <c r="M38" s="18">
        <v>171.83</v>
      </c>
      <c r="N38" s="18">
        <v>28.83</v>
      </c>
      <c r="O38" s="18">
        <v>171.83</v>
      </c>
    </row>
    <row r="39" spans="1:15" x14ac:dyDescent="0.3">
      <c r="A39" s="15">
        <v>53</v>
      </c>
      <c r="B39" s="11" t="s">
        <v>19</v>
      </c>
      <c r="C39" s="3" t="s">
        <v>29</v>
      </c>
      <c r="D39" s="17">
        <v>0.9</v>
      </c>
      <c r="E39" s="18">
        <v>0.18</v>
      </c>
      <c r="F39" s="18">
        <v>17.71</v>
      </c>
      <c r="G39" s="18">
        <v>76.900000000000006</v>
      </c>
      <c r="H39" s="18">
        <v>0.02</v>
      </c>
      <c r="I39" s="18">
        <v>3.58</v>
      </c>
      <c r="J39" s="18">
        <v>0</v>
      </c>
      <c r="K39" s="18">
        <v>0.18</v>
      </c>
      <c r="L39" s="18">
        <v>12.52</v>
      </c>
      <c r="M39" s="18">
        <v>12.52</v>
      </c>
      <c r="N39" s="18">
        <v>7.15</v>
      </c>
      <c r="O39" s="18">
        <v>2.5</v>
      </c>
    </row>
    <row r="40" spans="1:15" ht="13.5" customHeight="1" x14ac:dyDescent="0.3">
      <c r="A40" s="15">
        <v>2</v>
      </c>
      <c r="B40" s="8" t="s">
        <v>96</v>
      </c>
      <c r="C40" s="3" t="s">
        <v>4</v>
      </c>
      <c r="D40" s="17">
        <v>4.6399999999999997</v>
      </c>
      <c r="E40" s="18">
        <v>5.9</v>
      </c>
      <c r="F40" s="18">
        <v>0</v>
      </c>
      <c r="G40" s="18">
        <v>72.8</v>
      </c>
      <c r="H40" s="18">
        <v>0.01</v>
      </c>
      <c r="I40" s="18">
        <v>0.14000000000000001</v>
      </c>
      <c r="J40" s="18">
        <v>52</v>
      </c>
      <c r="K40" s="18">
        <v>0</v>
      </c>
      <c r="L40" s="18">
        <v>176</v>
      </c>
      <c r="M40" s="18">
        <v>100</v>
      </c>
      <c r="N40" s="18">
        <v>7</v>
      </c>
      <c r="O40" s="18">
        <v>0.2</v>
      </c>
    </row>
    <row r="41" spans="1:15" x14ac:dyDescent="0.3">
      <c r="A41" s="15">
        <v>45</v>
      </c>
      <c r="B41" s="8" t="s">
        <v>15</v>
      </c>
      <c r="C41" s="4">
        <v>45</v>
      </c>
      <c r="D41" s="17">
        <v>3</v>
      </c>
      <c r="E41" s="18">
        <v>0.4</v>
      </c>
      <c r="F41" s="18">
        <v>19.100000000000001</v>
      </c>
      <c r="G41" s="18">
        <v>91.8</v>
      </c>
      <c r="H41" s="18">
        <v>0.1</v>
      </c>
      <c r="I41" s="18">
        <v>0</v>
      </c>
      <c r="J41" s="18">
        <v>0</v>
      </c>
      <c r="K41" s="18">
        <v>1</v>
      </c>
      <c r="L41" s="18">
        <v>8.1</v>
      </c>
      <c r="M41" s="18">
        <v>39.200000000000003</v>
      </c>
      <c r="N41" s="18">
        <v>8.6</v>
      </c>
      <c r="O41" s="18">
        <v>1.8</v>
      </c>
    </row>
    <row r="42" spans="1:15" x14ac:dyDescent="0.3">
      <c r="A42" s="15"/>
      <c r="B42" s="12" t="s">
        <v>24</v>
      </c>
      <c r="C42" s="5"/>
      <c r="D42" s="23">
        <f>SUM(D38:D41)</f>
        <v>14.57</v>
      </c>
      <c r="E42" s="23">
        <f t="shared" ref="E42:O42" si="4">SUM(E38:E41)</f>
        <v>7.7600000000000007</v>
      </c>
      <c r="F42" s="23">
        <f t="shared" si="4"/>
        <v>57.85</v>
      </c>
      <c r="G42" s="23">
        <f t="shared" si="4"/>
        <v>407</v>
      </c>
      <c r="H42" s="23">
        <f t="shared" si="4"/>
        <v>0.21000000000000002</v>
      </c>
      <c r="I42" s="23">
        <f t="shared" si="4"/>
        <v>4.8599999999999994</v>
      </c>
      <c r="J42" s="23">
        <f t="shared" si="4"/>
        <v>90.25</v>
      </c>
      <c r="K42" s="23">
        <f t="shared" si="4"/>
        <v>1.18</v>
      </c>
      <c r="L42" s="23">
        <f t="shared" si="4"/>
        <v>395.15000000000003</v>
      </c>
      <c r="M42" s="23">
        <f t="shared" si="4"/>
        <v>323.55</v>
      </c>
      <c r="N42" s="23">
        <f t="shared" si="4"/>
        <v>51.58</v>
      </c>
      <c r="O42" s="23">
        <f t="shared" si="4"/>
        <v>176.33</v>
      </c>
    </row>
    <row r="43" spans="1:15" x14ac:dyDescent="0.3">
      <c r="A43" s="15"/>
      <c r="B43" s="7" t="s">
        <v>1</v>
      </c>
      <c r="C43" s="4"/>
      <c r="D43" s="33"/>
      <c r="E43" s="37"/>
      <c r="F43" s="37"/>
      <c r="G43" s="37"/>
      <c r="H43" s="24"/>
      <c r="I43" s="24"/>
      <c r="J43" s="24"/>
      <c r="K43" s="24"/>
      <c r="L43" s="24"/>
      <c r="M43" s="24"/>
      <c r="N43" s="24"/>
      <c r="O43" s="24"/>
    </row>
    <row r="44" spans="1:15" ht="26.4" x14ac:dyDescent="0.3">
      <c r="A44" s="15">
        <v>71</v>
      </c>
      <c r="B44" s="28" t="s">
        <v>124</v>
      </c>
      <c r="C44" s="3" t="s">
        <v>40</v>
      </c>
      <c r="D44" s="17">
        <v>1.73</v>
      </c>
      <c r="E44" s="18">
        <v>3.71</v>
      </c>
      <c r="F44" s="18">
        <v>4.82</v>
      </c>
      <c r="G44" s="18">
        <v>59.58</v>
      </c>
      <c r="H44" s="18">
        <v>0</v>
      </c>
      <c r="I44" s="18">
        <v>5.58</v>
      </c>
      <c r="J44" s="18">
        <v>0</v>
      </c>
      <c r="K44" s="18">
        <v>0</v>
      </c>
      <c r="L44" s="18">
        <v>11.2</v>
      </c>
      <c r="M44" s="18">
        <v>0</v>
      </c>
      <c r="N44" s="18">
        <v>11.78</v>
      </c>
      <c r="O44" s="18">
        <v>0.4</v>
      </c>
    </row>
    <row r="45" spans="1:15" x14ac:dyDescent="0.3">
      <c r="A45" s="15">
        <v>66</v>
      </c>
      <c r="B45" s="8" t="s">
        <v>125</v>
      </c>
      <c r="C45" s="27" t="s">
        <v>62</v>
      </c>
      <c r="D45" s="9">
        <v>2.04</v>
      </c>
      <c r="E45" s="10">
        <v>5</v>
      </c>
      <c r="F45" s="10">
        <v>14.1</v>
      </c>
      <c r="G45" s="10">
        <v>109.75</v>
      </c>
      <c r="H45" s="10">
        <v>7.0000000000000007E-2</v>
      </c>
      <c r="I45" s="10">
        <v>8.7799999999999994</v>
      </c>
      <c r="J45" s="10">
        <v>0</v>
      </c>
      <c r="K45" s="10">
        <v>0</v>
      </c>
      <c r="L45" s="10">
        <v>3.66</v>
      </c>
      <c r="M45" s="10">
        <v>0</v>
      </c>
      <c r="N45" s="10">
        <v>0</v>
      </c>
      <c r="O45" s="10">
        <v>1.33</v>
      </c>
    </row>
    <row r="46" spans="1:15" x14ac:dyDescent="0.3">
      <c r="A46" s="15">
        <v>78</v>
      </c>
      <c r="B46" s="29" t="s">
        <v>126</v>
      </c>
      <c r="C46" s="3" t="s">
        <v>127</v>
      </c>
      <c r="D46" s="9">
        <v>19.399999999999999</v>
      </c>
      <c r="E46" s="10">
        <v>9.5</v>
      </c>
      <c r="F46" s="10">
        <v>34.700000000000003</v>
      </c>
      <c r="G46" s="10">
        <v>301</v>
      </c>
      <c r="H46" s="10">
        <v>0</v>
      </c>
      <c r="I46" s="10">
        <v>0</v>
      </c>
      <c r="J46" s="10">
        <v>0</v>
      </c>
      <c r="K46" s="10">
        <v>0</v>
      </c>
      <c r="L46" s="10">
        <v>36</v>
      </c>
      <c r="M46" s="10">
        <v>0</v>
      </c>
      <c r="N46" s="10">
        <v>34</v>
      </c>
      <c r="O46" s="10">
        <v>1</v>
      </c>
    </row>
    <row r="47" spans="1:15" x14ac:dyDescent="0.3">
      <c r="A47" s="15">
        <v>62</v>
      </c>
      <c r="B47" s="28" t="s">
        <v>38</v>
      </c>
      <c r="C47" s="6">
        <v>150</v>
      </c>
      <c r="D47" s="9">
        <v>0.1</v>
      </c>
      <c r="E47" s="10">
        <v>0</v>
      </c>
      <c r="F47" s="10">
        <v>20.3</v>
      </c>
      <c r="G47" s="10">
        <v>84.1</v>
      </c>
      <c r="H47" s="10">
        <v>0</v>
      </c>
      <c r="I47" s="10">
        <v>2.2999999999999998</v>
      </c>
      <c r="J47" s="10">
        <v>0</v>
      </c>
      <c r="K47" s="10">
        <v>0</v>
      </c>
      <c r="L47" s="10">
        <v>12.7</v>
      </c>
      <c r="M47" s="10">
        <v>2.9</v>
      </c>
      <c r="N47" s="10">
        <v>3.1</v>
      </c>
      <c r="O47" s="10">
        <v>0.1</v>
      </c>
    </row>
    <row r="48" spans="1:15" x14ac:dyDescent="0.3">
      <c r="A48" s="15">
        <v>45</v>
      </c>
      <c r="B48" s="11" t="s">
        <v>15</v>
      </c>
      <c r="C48" s="4">
        <v>45</v>
      </c>
      <c r="D48" s="17">
        <v>3</v>
      </c>
      <c r="E48" s="18">
        <v>0.4</v>
      </c>
      <c r="F48" s="18">
        <v>19.100000000000001</v>
      </c>
      <c r="G48" s="18">
        <v>91.8</v>
      </c>
      <c r="H48" s="18">
        <v>0.1</v>
      </c>
      <c r="I48" s="18">
        <v>0</v>
      </c>
      <c r="J48" s="18">
        <v>0</v>
      </c>
      <c r="K48" s="18">
        <v>1</v>
      </c>
      <c r="L48" s="18">
        <v>8.1</v>
      </c>
      <c r="M48" s="18">
        <v>39.200000000000003</v>
      </c>
      <c r="N48" s="18">
        <v>8.6</v>
      </c>
      <c r="O48" s="18">
        <v>1.8</v>
      </c>
    </row>
    <row r="49" spans="1:15" x14ac:dyDescent="0.3">
      <c r="A49" s="40"/>
      <c r="B49" s="41" t="s">
        <v>65</v>
      </c>
      <c r="C49" s="42"/>
      <c r="D49" s="43">
        <f t="shared" ref="D49:O49" si="5">SUM(D44:D48)</f>
        <v>26.27</v>
      </c>
      <c r="E49" s="43">
        <f t="shared" si="5"/>
        <v>18.61</v>
      </c>
      <c r="F49" s="43">
        <f t="shared" si="5"/>
        <v>93.02000000000001</v>
      </c>
      <c r="G49" s="43">
        <f t="shared" si="5"/>
        <v>646.2299999999999</v>
      </c>
      <c r="H49" s="43">
        <f t="shared" si="5"/>
        <v>0.17</v>
      </c>
      <c r="I49" s="43">
        <f t="shared" si="5"/>
        <v>16.66</v>
      </c>
      <c r="J49" s="43">
        <f t="shared" si="5"/>
        <v>0</v>
      </c>
      <c r="K49" s="43">
        <f t="shared" si="5"/>
        <v>1</v>
      </c>
      <c r="L49" s="43">
        <f t="shared" si="5"/>
        <v>71.66</v>
      </c>
      <c r="M49" s="43">
        <f t="shared" si="5"/>
        <v>42.1</v>
      </c>
      <c r="N49" s="43">
        <f t="shared" si="5"/>
        <v>57.480000000000004</v>
      </c>
      <c r="O49" s="43">
        <f t="shared" si="5"/>
        <v>4.63</v>
      </c>
    </row>
  </sheetData>
  <mergeCells count="22">
    <mergeCell ref="A36:B36"/>
    <mergeCell ref="L4:L5"/>
    <mergeCell ref="M4:M5"/>
    <mergeCell ref="N4:N5"/>
    <mergeCell ref="O4:O5"/>
    <mergeCell ref="A20:B20"/>
    <mergeCell ref="G3:G5"/>
    <mergeCell ref="H3:K3"/>
    <mergeCell ref="L3:O3"/>
    <mergeCell ref="D4:D5"/>
    <mergeCell ref="E4:E5"/>
    <mergeCell ref="F4:F5"/>
    <mergeCell ref="H4:H5"/>
    <mergeCell ref="I4:I5"/>
    <mergeCell ref="J4:J5"/>
    <mergeCell ref="K4:K5"/>
    <mergeCell ref="D3:F3"/>
    <mergeCell ref="A1:B1"/>
    <mergeCell ref="A2:B2"/>
    <mergeCell ref="A3:A5"/>
    <mergeCell ref="B3:B5"/>
    <mergeCell ref="C3:C5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="90" zoomScaleSheetLayoutView="90" workbookViewId="0">
      <selection activeCell="D46" sqref="D46:O46"/>
    </sheetView>
  </sheetViews>
  <sheetFormatPr defaultColWidth="9.109375" defaultRowHeight="13.2" x14ac:dyDescent="0.3"/>
  <cols>
    <col min="1" max="1" width="4.5546875" style="16" customWidth="1"/>
    <col min="2" max="2" width="22.6640625" style="2" customWidth="1"/>
    <col min="3" max="3" width="8.44140625" style="2" customWidth="1"/>
    <col min="4" max="4" width="5.5546875" style="16" customWidth="1"/>
    <col min="5" max="5" width="5.33203125" style="16" customWidth="1"/>
    <col min="6" max="6" width="6.5546875" style="16" customWidth="1"/>
    <col min="7" max="7" width="7.44140625" style="16" customWidth="1"/>
    <col min="8" max="8" width="4.88671875" style="26" customWidth="1"/>
    <col min="9" max="9" width="5.6640625" style="26" customWidth="1"/>
    <col min="10" max="10" width="7" style="26" customWidth="1"/>
    <col min="11" max="11" width="6.33203125" style="16" customWidth="1"/>
    <col min="12" max="12" width="6.44140625" style="26" customWidth="1"/>
    <col min="13" max="13" width="6.5546875" style="26" customWidth="1"/>
    <col min="14" max="14" width="6.44140625" style="26" customWidth="1"/>
    <col min="15" max="15" width="5.5546875" style="26" customWidth="1"/>
    <col min="16" max="16384" width="9.109375" style="2"/>
  </cols>
  <sheetData>
    <row r="1" spans="1:15" x14ac:dyDescent="0.3">
      <c r="A1" s="82" t="s">
        <v>45</v>
      </c>
      <c r="B1" s="82"/>
      <c r="C1" s="36"/>
      <c r="D1" s="38"/>
      <c r="E1" s="38"/>
      <c r="F1" s="38"/>
      <c r="G1" s="38"/>
      <c r="H1" s="38"/>
      <c r="I1" s="38"/>
      <c r="J1" s="38"/>
      <c r="L1" s="38"/>
      <c r="M1" s="38"/>
      <c r="N1" s="38"/>
      <c r="O1" s="38"/>
    </row>
    <row r="2" spans="1:15" ht="14.25" customHeight="1" x14ac:dyDescent="0.3">
      <c r="A2" s="82" t="s">
        <v>53</v>
      </c>
      <c r="B2" s="82"/>
      <c r="C2" s="38"/>
      <c r="D2" s="38"/>
      <c r="E2" s="38"/>
      <c r="F2" s="38"/>
      <c r="G2" s="38"/>
      <c r="H2" s="38"/>
      <c r="I2" s="38"/>
      <c r="J2" s="38"/>
      <c r="L2" s="38"/>
      <c r="M2" s="38"/>
      <c r="N2" s="38"/>
      <c r="O2" s="38"/>
    </row>
    <row r="3" spans="1:15" x14ac:dyDescent="0.3">
      <c r="A3" s="37"/>
      <c r="B3" s="1" t="s">
        <v>0</v>
      </c>
      <c r="C3" s="4"/>
      <c r="D3" s="21"/>
      <c r="E3" s="37"/>
      <c r="F3" s="37"/>
      <c r="G3" s="37"/>
      <c r="H3" s="22"/>
      <c r="I3" s="22"/>
      <c r="J3" s="22"/>
      <c r="K3" s="22"/>
      <c r="L3" s="22"/>
      <c r="M3" s="22"/>
      <c r="N3" s="22"/>
      <c r="O3" s="22"/>
    </row>
    <row r="4" spans="1:15" ht="26.4" x14ac:dyDescent="0.3">
      <c r="A4" s="15">
        <v>95</v>
      </c>
      <c r="B4" s="14" t="s">
        <v>105</v>
      </c>
      <c r="C4" s="4">
        <v>180</v>
      </c>
      <c r="D4" s="17">
        <v>9.0719999999999992</v>
      </c>
      <c r="E4" s="18">
        <v>12.474</v>
      </c>
      <c r="F4" s="18">
        <v>0.95399999999999996</v>
      </c>
      <c r="G4" s="18">
        <v>274.14</v>
      </c>
      <c r="H4" s="18">
        <v>6.3E-2</v>
      </c>
      <c r="I4" s="18">
        <v>0.2482</v>
      </c>
      <c r="J4" s="18">
        <v>0</v>
      </c>
      <c r="K4" s="18">
        <v>0</v>
      </c>
      <c r="L4" s="18">
        <v>63.978700000000003</v>
      </c>
      <c r="M4" s="18">
        <v>171.6</v>
      </c>
      <c r="N4" s="18">
        <v>0.86</v>
      </c>
      <c r="O4" s="18">
        <v>8.2403999999999993</v>
      </c>
    </row>
    <row r="5" spans="1:15" x14ac:dyDescent="0.3">
      <c r="A5" s="15">
        <v>35</v>
      </c>
      <c r="B5" s="14" t="s">
        <v>16</v>
      </c>
      <c r="C5" s="4">
        <v>200</v>
      </c>
      <c r="D5" s="17">
        <v>0.2</v>
      </c>
      <c r="E5" s="18">
        <v>0</v>
      </c>
      <c r="F5" s="18">
        <v>14</v>
      </c>
      <c r="G5" s="18">
        <v>56.8</v>
      </c>
      <c r="H5" s="18">
        <v>0</v>
      </c>
      <c r="I5" s="18">
        <v>0</v>
      </c>
      <c r="J5" s="18">
        <v>0</v>
      </c>
      <c r="K5" s="18">
        <v>0</v>
      </c>
      <c r="L5" s="18">
        <v>4.95</v>
      </c>
      <c r="M5" s="18">
        <v>8</v>
      </c>
      <c r="N5" s="18">
        <v>4.4000000000000004</v>
      </c>
      <c r="O5" s="18">
        <v>0.8</v>
      </c>
    </row>
    <row r="6" spans="1:15" ht="13.5" customHeight="1" x14ac:dyDescent="0.3">
      <c r="A6" s="15">
        <v>46</v>
      </c>
      <c r="B6" s="8" t="s">
        <v>20</v>
      </c>
      <c r="C6" s="3" t="s">
        <v>98</v>
      </c>
      <c r="D6" s="17">
        <v>0.4</v>
      </c>
      <c r="E6" s="18">
        <v>0.4</v>
      </c>
      <c r="F6" s="18">
        <v>9.8000000000000007</v>
      </c>
      <c r="G6" s="18">
        <v>47</v>
      </c>
      <c r="H6" s="18">
        <v>0.03</v>
      </c>
      <c r="I6" s="18">
        <v>10</v>
      </c>
      <c r="J6" s="18">
        <v>0</v>
      </c>
      <c r="K6" s="18">
        <v>0</v>
      </c>
      <c r="L6" s="18">
        <v>10</v>
      </c>
      <c r="M6" s="18">
        <v>75.8</v>
      </c>
      <c r="N6" s="18">
        <v>0</v>
      </c>
      <c r="O6" s="18">
        <v>2.2000000000000002</v>
      </c>
    </row>
    <row r="7" spans="1:15" x14ac:dyDescent="0.3">
      <c r="A7" s="15">
        <v>1</v>
      </c>
      <c r="B7" s="8" t="s">
        <v>106</v>
      </c>
      <c r="C7" s="3" t="s">
        <v>3</v>
      </c>
      <c r="D7" s="17">
        <v>0</v>
      </c>
      <c r="E7" s="18">
        <v>8.1999999999999993</v>
      </c>
      <c r="F7" s="18">
        <v>0.1</v>
      </c>
      <c r="G7" s="18">
        <v>74.2</v>
      </c>
      <c r="H7" s="18">
        <v>0</v>
      </c>
      <c r="I7" s="18">
        <v>0</v>
      </c>
      <c r="J7" s="18">
        <v>0.06</v>
      </c>
      <c r="K7" s="18">
        <v>0.1</v>
      </c>
      <c r="L7" s="18">
        <v>1</v>
      </c>
      <c r="M7" s="18">
        <v>2</v>
      </c>
      <c r="N7" s="18">
        <v>0</v>
      </c>
      <c r="O7" s="18">
        <v>0</v>
      </c>
    </row>
    <row r="8" spans="1:15" x14ac:dyDescent="0.3">
      <c r="A8" s="15">
        <v>45</v>
      </c>
      <c r="B8" s="30" t="s">
        <v>15</v>
      </c>
      <c r="C8" s="4">
        <v>45</v>
      </c>
      <c r="D8" s="17">
        <v>3</v>
      </c>
      <c r="E8" s="18">
        <v>0.4</v>
      </c>
      <c r="F8" s="18">
        <v>19.100000000000001</v>
      </c>
      <c r="G8" s="18">
        <v>91.8</v>
      </c>
      <c r="H8" s="18">
        <v>0.1</v>
      </c>
      <c r="I8" s="18">
        <v>0</v>
      </c>
      <c r="J8" s="18">
        <v>0</v>
      </c>
      <c r="K8" s="18">
        <v>1</v>
      </c>
      <c r="L8" s="18">
        <v>8.1</v>
      </c>
      <c r="M8" s="18">
        <v>39.200000000000003</v>
      </c>
      <c r="N8" s="18">
        <v>8.6</v>
      </c>
      <c r="O8" s="18">
        <v>1.8</v>
      </c>
    </row>
    <row r="9" spans="1:15" x14ac:dyDescent="0.3">
      <c r="A9" s="15"/>
      <c r="B9" s="12" t="s">
        <v>24</v>
      </c>
      <c r="C9" s="5"/>
      <c r="D9" s="23">
        <f t="shared" ref="D9:O9" si="0">SUM(D4:D8)</f>
        <v>12.671999999999999</v>
      </c>
      <c r="E9" s="23">
        <f t="shared" si="0"/>
        <v>21.473999999999997</v>
      </c>
      <c r="F9" s="23">
        <f t="shared" si="0"/>
        <v>43.954000000000008</v>
      </c>
      <c r="G9" s="23">
        <f t="shared" si="0"/>
        <v>543.93999999999994</v>
      </c>
      <c r="H9" s="23">
        <f t="shared" si="0"/>
        <v>0.193</v>
      </c>
      <c r="I9" s="23">
        <f t="shared" si="0"/>
        <v>10.248200000000001</v>
      </c>
      <c r="J9" s="23">
        <f t="shared" si="0"/>
        <v>0.06</v>
      </c>
      <c r="K9" s="23">
        <f t="shared" si="0"/>
        <v>1.1000000000000001</v>
      </c>
      <c r="L9" s="23">
        <f t="shared" si="0"/>
        <v>88.028700000000001</v>
      </c>
      <c r="M9" s="23">
        <f t="shared" si="0"/>
        <v>296.59999999999997</v>
      </c>
      <c r="N9" s="23">
        <f t="shared" si="0"/>
        <v>13.86</v>
      </c>
      <c r="O9" s="23">
        <f t="shared" si="0"/>
        <v>13.040400000000002</v>
      </c>
    </row>
    <row r="10" spans="1:15" ht="14.25" customHeight="1" x14ac:dyDescent="0.3">
      <c r="A10" s="82" t="s">
        <v>66</v>
      </c>
      <c r="B10" s="82"/>
      <c r="C10" s="38"/>
      <c r="D10" s="38"/>
      <c r="E10" s="38"/>
      <c r="F10" s="38"/>
      <c r="G10" s="38"/>
      <c r="H10" s="38"/>
      <c r="I10" s="38"/>
      <c r="J10" s="38"/>
      <c r="L10" s="38"/>
      <c r="M10" s="38"/>
      <c r="N10" s="38"/>
      <c r="O10" s="38"/>
    </row>
    <row r="11" spans="1:15" ht="1.5" customHeight="1" x14ac:dyDescent="0.3">
      <c r="A11" s="82"/>
      <c r="B11" s="82"/>
      <c r="C11" s="36"/>
      <c r="D11" s="38"/>
      <c r="E11" s="38"/>
      <c r="F11" s="38"/>
      <c r="G11" s="38"/>
      <c r="H11" s="38"/>
      <c r="I11" s="38"/>
      <c r="J11" s="38"/>
      <c r="L11" s="38"/>
      <c r="M11" s="38"/>
      <c r="N11" s="38"/>
      <c r="O11" s="38"/>
    </row>
    <row r="12" spans="1:15" ht="15" hidden="1" customHeight="1" x14ac:dyDescent="0.3">
      <c r="A12" s="82"/>
      <c r="B12" s="82"/>
      <c r="C12" s="36"/>
      <c r="D12" s="38"/>
      <c r="E12" s="38"/>
      <c r="F12" s="38"/>
      <c r="G12" s="38"/>
      <c r="H12" s="38"/>
      <c r="I12" s="38"/>
      <c r="J12" s="38"/>
      <c r="L12" s="38"/>
      <c r="M12" s="38"/>
      <c r="N12" s="38"/>
      <c r="O12" s="38"/>
    </row>
    <row r="13" spans="1:15" ht="19.5" hidden="1" customHeight="1" x14ac:dyDescent="0.3">
      <c r="A13" s="83"/>
      <c r="B13" s="83"/>
      <c r="C13" s="36"/>
      <c r="D13" s="39"/>
      <c r="E13" s="39"/>
      <c r="F13" s="39"/>
      <c r="G13" s="39"/>
      <c r="H13" s="39"/>
      <c r="I13" s="39"/>
      <c r="J13" s="39"/>
      <c r="L13" s="39"/>
      <c r="M13" s="39"/>
      <c r="N13" s="39"/>
      <c r="O13" s="39"/>
    </row>
    <row r="14" spans="1:15" ht="20.25" hidden="1" customHeight="1" x14ac:dyDescent="0.3">
      <c r="A14" s="15"/>
      <c r="B14" s="8"/>
      <c r="C14" s="3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3.5" customHeight="1" x14ac:dyDescent="0.3">
      <c r="A15" s="15"/>
      <c r="B15" s="7" t="s">
        <v>1</v>
      </c>
      <c r="C15" s="4"/>
      <c r="D15" s="33"/>
      <c r="E15" s="37"/>
      <c r="F15" s="37"/>
      <c r="G15" s="37"/>
      <c r="H15" s="24"/>
      <c r="I15" s="24"/>
      <c r="J15" s="24"/>
      <c r="K15" s="24"/>
      <c r="L15" s="24"/>
      <c r="M15" s="24"/>
      <c r="N15" s="24"/>
      <c r="O15" s="24"/>
    </row>
    <row r="16" spans="1:15" ht="15.75" customHeight="1" x14ac:dyDescent="0.3">
      <c r="A16" s="15">
        <v>86</v>
      </c>
      <c r="B16" s="28" t="s">
        <v>131</v>
      </c>
      <c r="C16" s="3" t="s">
        <v>40</v>
      </c>
      <c r="D16" s="17">
        <v>1</v>
      </c>
      <c r="E16" s="18">
        <v>2.5099999999999998</v>
      </c>
      <c r="F16" s="18">
        <v>4.91</v>
      </c>
      <c r="G16" s="18">
        <v>46.26</v>
      </c>
      <c r="H16" s="18">
        <v>0.03</v>
      </c>
      <c r="I16" s="18">
        <v>5.88</v>
      </c>
      <c r="J16" s="18">
        <v>0</v>
      </c>
      <c r="K16" s="18">
        <v>0</v>
      </c>
      <c r="L16" s="18">
        <v>16.760000000000002</v>
      </c>
      <c r="M16" s="18">
        <v>25.18</v>
      </c>
      <c r="N16" s="18">
        <v>11.14</v>
      </c>
      <c r="O16" s="18">
        <v>0.79</v>
      </c>
    </row>
    <row r="17" spans="1:15" ht="12.75" customHeight="1" x14ac:dyDescent="0.3">
      <c r="A17" s="15">
        <v>63</v>
      </c>
      <c r="B17" s="8" t="s">
        <v>128</v>
      </c>
      <c r="C17" s="27" t="s">
        <v>18</v>
      </c>
      <c r="D17" s="9">
        <v>6</v>
      </c>
      <c r="E17" s="10">
        <v>6</v>
      </c>
      <c r="F17" s="10">
        <v>21.4</v>
      </c>
      <c r="G17" s="10">
        <v>165</v>
      </c>
      <c r="H17" s="10">
        <v>0.1</v>
      </c>
      <c r="I17" s="10">
        <v>9.6</v>
      </c>
      <c r="J17" s="10">
        <v>0.2</v>
      </c>
      <c r="K17" s="10">
        <v>0.4</v>
      </c>
      <c r="L17" s="10">
        <v>34.799999999999997</v>
      </c>
      <c r="M17" s="10">
        <v>102.1</v>
      </c>
      <c r="N17" s="10">
        <v>33.9</v>
      </c>
      <c r="O17" s="10">
        <v>1.7</v>
      </c>
    </row>
    <row r="18" spans="1:15" ht="17.25" customHeight="1" x14ac:dyDescent="0.3">
      <c r="A18" s="15">
        <v>33</v>
      </c>
      <c r="B18" s="29" t="s">
        <v>74</v>
      </c>
      <c r="C18" s="3" t="s">
        <v>29</v>
      </c>
      <c r="D18" s="9">
        <v>3.67</v>
      </c>
      <c r="E18" s="10">
        <v>5.76</v>
      </c>
      <c r="F18" s="10">
        <v>24.53</v>
      </c>
      <c r="G18" s="10">
        <v>164.7</v>
      </c>
      <c r="H18" s="10">
        <v>0.16</v>
      </c>
      <c r="I18" s="10">
        <v>21.8</v>
      </c>
      <c r="J18" s="10">
        <v>30.6</v>
      </c>
      <c r="K18" s="10">
        <v>0</v>
      </c>
      <c r="L18" s="10">
        <v>44.37</v>
      </c>
      <c r="M18" s="10">
        <v>103.91</v>
      </c>
      <c r="N18" s="10">
        <v>33.299999999999997</v>
      </c>
      <c r="O18" s="10">
        <v>1.21</v>
      </c>
    </row>
    <row r="19" spans="1:15" ht="17.25" customHeight="1" x14ac:dyDescent="0.3">
      <c r="A19" s="15">
        <v>60</v>
      </c>
      <c r="B19" s="29" t="s">
        <v>129</v>
      </c>
      <c r="C19" s="3" t="s">
        <v>14</v>
      </c>
      <c r="D19" s="9">
        <v>17.808</v>
      </c>
      <c r="E19" s="10">
        <v>11.368</v>
      </c>
      <c r="F19" s="10">
        <v>0</v>
      </c>
      <c r="G19" s="10">
        <v>185.976</v>
      </c>
      <c r="H19" s="10">
        <v>9.6000000000000002E-2</v>
      </c>
      <c r="I19" s="10">
        <v>1.0720000000000001</v>
      </c>
      <c r="J19" s="10">
        <v>0</v>
      </c>
      <c r="K19" s="10">
        <v>0</v>
      </c>
      <c r="L19" s="10">
        <v>13.52</v>
      </c>
      <c r="M19" s="10">
        <v>0</v>
      </c>
      <c r="N19" s="10">
        <v>0</v>
      </c>
      <c r="O19" s="10">
        <v>0.98799999999999999</v>
      </c>
    </row>
    <row r="20" spans="1:15" ht="26.25" customHeight="1" x14ac:dyDescent="0.3">
      <c r="A20" s="15">
        <v>34</v>
      </c>
      <c r="B20" s="28" t="s">
        <v>130</v>
      </c>
      <c r="C20" s="3" t="s">
        <v>18</v>
      </c>
      <c r="D20" s="9">
        <v>0.04</v>
      </c>
      <c r="E20" s="10">
        <v>0</v>
      </c>
      <c r="F20" s="10">
        <v>24.76</v>
      </c>
      <c r="G20" s="10">
        <v>99.2</v>
      </c>
      <c r="H20" s="10">
        <v>0.02</v>
      </c>
      <c r="I20" s="10">
        <v>1.8</v>
      </c>
      <c r="J20" s="10">
        <v>0</v>
      </c>
      <c r="K20" s="10">
        <v>0.2</v>
      </c>
      <c r="L20" s="10">
        <v>41.1</v>
      </c>
      <c r="M20" s="10">
        <v>29.2</v>
      </c>
      <c r="N20" s="10">
        <v>2.4</v>
      </c>
      <c r="O20" s="10">
        <v>0.68</v>
      </c>
    </row>
    <row r="21" spans="1:15" ht="15" customHeight="1" x14ac:dyDescent="0.3">
      <c r="A21" s="15">
        <v>45</v>
      </c>
      <c r="B21" s="11" t="s">
        <v>15</v>
      </c>
      <c r="C21" s="4">
        <v>45</v>
      </c>
      <c r="D21" s="17">
        <v>3</v>
      </c>
      <c r="E21" s="18">
        <v>0.4</v>
      </c>
      <c r="F21" s="18">
        <v>19.100000000000001</v>
      </c>
      <c r="G21" s="18">
        <v>91.8</v>
      </c>
      <c r="H21" s="18">
        <v>0.1</v>
      </c>
      <c r="I21" s="18">
        <v>0</v>
      </c>
      <c r="J21" s="18">
        <v>0</v>
      </c>
      <c r="K21" s="18">
        <v>1</v>
      </c>
      <c r="L21" s="18">
        <v>8.1</v>
      </c>
      <c r="M21" s="18">
        <v>39.200000000000003</v>
      </c>
      <c r="N21" s="18">
        <v>8.6</v>
      </c>
      <c r="O21" s="18">
        <v>1.8</v>
      </c>
    </row>
    <row r="22" spans="1:15" ht="19.5" customHeight="1" x14ac:dyDescent="0.3">
      <c r="A22" s="40"/>
      <c r="B22" s="41" t="s">
        <v>24</v>
      </c>
      <c r="C22" s="42"/>
      <c r="D22" s="43">
        <f t="shared" ref="D22:O22" si="1">SUM(D16:D21)</f>
        <v>31.518000000000001</v>
      </c>
      <c r="E22" s="43">
        <f t="shared" si="1"/>
        <v>26.037999999999997</v>
      </c>
      <c r="F22" s="43">
        <f t="shared" si="1"/>
        <v>94.700000000000017</v>
      </c>
      <c r="G22" s="43">
        <f t="shared" si="1"/>
        <v>752.93599999999992</v>
      </c>
      <c r="H22" s="43">
        <f t="shared" si="1"/>
        <v>0.50600000000000001</v>
      </c>
      <c r="I22" s="43">
        <f t="shared" si="1"/>
        <v>40.152000000000001</v>
      </c>
      <c r="J22" s="43">
        <f t="shared" si="1"/>
        <v>30.8</v>
      </c>
      <c r="K22" s="43">
        <f t="shared" si="1"/>
        <v>1.6</v>
      </c>
      <c r="L22" s="43">
        <f t="shared" si="1"/>
        <v>158.65</v>
      </c>
      <c r="M22" s="43">
        <f t="shared" si="1"/>
        <v>299.58999999999997</v>
      </c>
      <c r="N22" s="43">
        <f t="shared" si="1"/>
        <v>89.34</v>
      </c>
      <c r="O22" s="43">
        <f t="shared" si="1"/>
        <v>7.1680000000000001</v>
      </c>
    </row>
    <row r="23" spans="1:15" x14ac:dyDescent="0.3">
      <c r="A23" s="82" t="s">
        <v>54</v>
      </c>
      <c r="B23" s="82"/>
      <c r="C23" s="38"/>
      <c r="D23" s="38"/>
      <c r="E23" s="38"/>
      <c r="F23" s="38"/>
      <c r="G23" s="38"/>
      <c r="H23" s="38"/>
      <c r="I23" s="38"/>
      <c r="J23" s="38"/>
      <c r="L23" s="38"/>
      <c r="M23" s="38"/>
      <c r="N23" s="38"/>
      <c r="O23" s="38"/>
    </row>
    <row r="24" spans="1:15" x14ac:dyDescent="0.3">
      <c r="A24" s="37"/>
      <c r="B24" s="1" t="s">
        <v>0</v>
      </c>
      <c r="C24" s="4"/>
      <c r="D24" s="21"/>
      <c r="E24" s="37"/>
      <c r="F24" s="37"/>
      <c r="G24" s="37"/>
      <c r="H24" s="22"/>
      <c r="I24" s="22"/>
      <c r="J24" s="22"/>
      <c r="K24" s="22"/>
      <c r="L24" s="22"/>
      <c r="M24" s="22"/>
      <c r="N24" s="22"/>
      <c r="O24" s="22"/>
    </row>
    <row r="25" spans="1:15" x14ac:dyDescent="0.3">
      <c r="A25" s="15">
        <v>21</v>
      </c>
      <c r="B25" s="14" t="s">
        <v>107</v>
      </c>
      <c r="C25" s="4">
        <v>210</v>
      </c>
      <c r="D25" s="17">
        <v>4.5199999999999996</v>
      </c>
      <c r="E25" s="18">
        <v>4.07</v>
      </c>
      <c r="F25" s="18">
        <v>35.46</v>
      </c>
      <c r="G25" s="18">
        <v>197</v>
      </c>
      <c r="H25" s="18">
        <v>0.04</v>
      </c>
      <c r="I25" s="18">
        <v>0</v>
      </c>
      <c r="J25" s="18">
        <v>20</v>
      </c>
      <c r="K25" s="18">
        <v>0</v>
      </c>
      <c r="L25" s="18">
        <v>10.7</v>
      </c>
      <c r="M25" s="18">
        <v>38.6</v>
      </c>
      <c r="N25" s="18">
        <v>7.9</v>
      </c>
      <c r="O25" s="18">
        <v>38.6</v>
      </c>
    </row>
    <row r="26" spans="1:15" x14ac:dyDescent="0.3">
      <c r="A26" s="15">
        <v>2</v>
      </c>
      <c r="B26" s="14" t="s">
        <v>96</v>
      </c>
      <c r="C26" s="3" t="s">
        <v>4</v>
      </c>
      <c r="D26" s="17">
        <v>4.6399999999999997</v>
      </c>
      <c r="E26" s="18">
        <v>5.9</v>
      </c>
      <c r="F26" s="18">
        <v>0</v>
      </c>
      <c r="G26" s="18">
        <v>72.8</v>
      </c>
      <c r="H26" s="18">
        <v>0.01</v>
      </c>
      <c r="I26" s="18">
        <v>0.14000000000000001</v>
      </c>
      <c r="J26" s="18">
        <v>52</v>
      </c>
      <c r="K26" s="18">
        <v>0</v>
      </c>
      <c r="L26" s="18">
        <v>176</v>
      </c>
      <c r="M26" s="18">
        <v>100</v>
      </c>
      <c r="N26" s="18">
        <v>7</v>
      </c>
      <c r="O26" s="18">
        <v>0.2</v>
      </c>
    </row>
    <row r="27" spans="1:15" ht="13.5" customHeight="1" x14ac:dyDescent="0.3">
      <c r="A27" s="15">
        <v>57</v>
      </c>
      <c r="B27" s="8" t="s">
        <v>90</v>
      </c>
      <c r="C27" s="3" t="s">
        <v>138</v>
      </c>
      <c r="D27" s="19">
        <v>0.1</v>
      </c>
      <c r="E27" s="20">
        <v>0</v>
      </c>
      <c r="F27" s="20">
        <v>11.7</v>
      </c>
      <c r="G27" s="20">
        <v>48.1</v>
      </c>
      <c r="H27" s="20">
        <v>0</v>
      </c>
      <c r="I27" s="20">
        <v>0.8</v>
      </c>
      <c r="J27" s="20">
        <v>0</v>
      </c>
      <c r="K27" s="20">
        <v>0</v>
      </c>
      <c r="L27" s="20">
        <v>10.7</v>
      </c>
      <c r="M27" s="20">
        <v>4.7</v>
      </c>
      <c r="N27" s="20">
        <v>3.9</v>
      </c>
      <c r="O27" s="20">
        <v>0.5</v>
      </c>
    </row>
    <row r="28" spans="1:15" x14ac:dyDescent="0.3">
      <c r="A28" s="15">
        <v>1</v>
      </c>
      <c r="B28" s="11" t="s">
        <v>106</v>
      </c>
      <c r="C28" s="3" t="s">
        <v>3</v>
      </c>
      <c r="D28" s="17">
        <v>0</v>
      </c>
      <c r="E28" s="18">
        <v>8.1999999999999993</v>
      </c>
      <c r="F28" s="18">
        <v>0.1</v>
      </c>
      <c r="G28" s="18">
        <v>74.2</v>
      </c>
      <c r="H28" s="18">
        <v>0</v>
      </c>
      <c r="I28" s="18">
        <v>0</v>
      </c>
      <c r="J28" s="18">
        <v>0.06</v>
      </c>
      <c r="K28" s="18">
        <v>0.1</v>
      </c>
      <c r="L28" s="18">
        <v>1</v>
      </c>
      <c r="M28" s="18">
        <v>2</v>
      </c>
      <c r="N28" s="18">
        <v>0</v>
      </c>
      <c r="O28" s="18">
        <v>0</v>
      </c>
    </row>
    <row r="29" spans="1:15" x14ac:dyDescent="0.3">
      <c r="A29" s="15">
        <v>45</v>
      </c>
      <c r="B29" s="30" t="s">
        <v>15</v>
      </c>
      <c r="C29" s="4">
        <v>45</v>
      </c>
      <c r="D29" s="17">
        <v>3</v>
      </c>
      <c r="E29" s="18">
        <v>0.4</v>
      </c>
      <c r="F29" s="18">
        <v>19.100000000000001</v>
      </c>
      <c r="G29" s="18">
        <v>91.8</v>
      </c>
      <c r="H29" s="18">
        <v>0.1</v>
      </c>
      <c r="I29" s="18">
        <v>0</v>
      </c>
      <c r="J29" s="18">
        <v>0</v>
      </c>
      <c r="K29" s="18">
        <v>1</v>
      </c>
      <c r="L29" s="18">
        <v>8.1</v>
      </c>
      <c r="M29" s="18">
        <v>39.200000000000003</v>
      </c>
      <c r="N29" s="18">
        <v>8.6</v>
      </c>
      <c r="O29" s="18">
        <v>1.8</v>
      </c>
    </row>
    <row r="30" spans="1:15" x14ac:dyDescent="0.3">
      <c r="A30" s="15"/>
      <c r="B30" s="12" t="s">
        <v>24</v>
      </c>
      <c r="C30" s="5"/>
      <c r="D30" s="23">
        <f>SUM(D25:D29)</f>
        <v>12.26</v>
      </c>
      <c r="E30" s="23">
        <f t="shared" ref="E30:O30" si="2">SUM(E25:E29)</f>
        <v>18.57</v>
      </c>
      <c r="F30" s="23">
        <f t="shared" si="2"/>
        <v>66.36</v>
      </c>
      <c r="G30" s="23">
        <f t="shared" si="2"/>
        <v>483.90000000000003</v>
      </c>
      <c r="H30" s="23">
        <f t="shared" si="2"/>
        <v>0.15000000000000002</v>
      </c>
      <c r="I30" s="23">
        <f t="shared" si="2"/>
        <v>0.94000000000000006</v>
      </c>
      <c r="J30" s="23">
        <f t="shared" si="2"/>
        <v>72.06</v>
      </c>
      <c r="K30" s="23">
        <f t="shared" si="2"/>
        <v>1.1000000000000001</v>
      </c>
      <c r="L30" s="23">
        <f t="shared" si="2"/>
        <v>206.49999999999997</v>
      </c>
      <c r="M30" s="23">
        <f t="shared" si="2"/>
        <v>184.5</v>
      </c>
      <c r="N30" s="23">
        <f t="shared" si="2"/>
        <v>27.4</v>
      </c>
      <c r="O30" s="23">
        <f t="shared" si="2"/>
        <v>41.1</v>
      </c>
    </row>
    <row r="31" spans="1:15" x14ac:dyDescent="0.3">
      <c r="A31" s="82" t="s">
        <v>67</v>
      </c>
      <c r="B31" s="82"/>
      <c r="C31" s="38"/>
      <c r="D31" s="38"/>
      <c r="E31" s="38"/>
      <c r="F31" s="38"/>
      <c r="G31" s="38"/>
      <c r="H31" s="38"/>
      <c r="I31" s="38"/>
      <c r="J31" s="38"/>
      <c r="L31" s="38"/>
      <c r="M31" s="38"/>
      <c r="N31" s="38"/>
      <c r="O31" s="38"/>
    </row>
    <row r="32" spans="1:15" ht="3" customHeight="1" x14ac:dyDescent="0.3">
      <c r="A32" s="82"/>
      <c r="B32" s="82"/>
      <c r="C32" s="36"/>
      <c r="D32" s="38"/>
      <c r="E32" s="38"/>
      <c r="F32" s="38"/>
      <c r="G32" s="38"/>
      <c r="H32" s="38"/>
      <c r="I32" s="38"/>
      <c r="J32" s="38"/>
      <c r="L32" s="38"/>
      <c r="M32" s="38"/>
      <c r="N32" s="38"/>
      <c r="O32" s="38"/>
    </row>
    <row r="33" spans="1:15" ht="13.8" hidden="1" thickBot="1" x14ac:dyDescent="0.35">
      <c r="A33" s="82"/>
      <c r="B33" s="82"/>
      <c r="C33" s="36"/>
      <c r="D33" s="38"/>
      <c r="E33" s="38"/>
      <c r="F33" s="38"/>
      <c r="G33" s="38"/>
      <c r="H33" s="38"/>
      <c r="I33" s="38"/>
      <c r="J33" s="38"/>
      <c r="L33" s="38"/>
      <c r="M33" s="38"/>
      <c r="N33" s="38"/>
      <c r="O33" s="38"/>
    </row>
    <row r="34" spans="1:15" ht="13.8" hidden="1" thickBot="1" x14ac:dyDescent="0.35">
      <c r="A34" s="83"/>
      <c r="B34" s="83"/>
      <c r="C34" s="36"/>
      <c r="D34" s="39"/>
      <c r="E34" s="39"/>
      <c r="F34" s="39"/>
      <c r="G34" s="39"/>
      <c r="H34" s="39"/>
      <c r="I34" s="39"/>
      <c r="J34" s="39"/>
      <c r="L34" s="39"/>
      <c r="M34" s="39"/>
      <c r="N34" s="39"/>
      <c r="O34" s="39"/>
    </row>
    <row r="35" spans="1:15" ht="1.5" customHeight="1" x14ac:dyDescent="0.3">
      <c r="A35" s="31"/>
      <c r="B35" s="31"/>
      <c r="C35" s="32"/>
      <c r="D35" s="33"/>
      <c r="E35" s="37"/>
      <c r="F35" s="34"/>
      <c r="G35" s="31"/>
      <c r="H35" s="35"/>
      <c r="I35" s="35"/>
      <c r="J35" s="35"/>
      <c r="K35" s="35"/>
      <c r="L35" s="35"/>
      <c r="M35" s="35"/>
      <c r="N35" s="35"/>
      <c r="O35" s="35"/>
    </row>
    <row r="36" spans="1:15" hidden="1" x14ac:dyDescent="0.3">
      <c r="A36" s="15"/>
      <c r="B36" s="8"/>
      <c r="C36" s="3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x14ac:dyDescent="0.3">
      <c r="A37" s="15"/>
      <c r="B37" s="7" t="s">
        <v>1</v>
      </c>
      <c r="C37" s="4"/>
      <c r="D37" s="33"/>
      <c r="E37" s="37"/>
      <c r="F37" s="37"/>
      <c r="G37" s="37"/>
      <c r="H37" s="24"/>
      <c r="I37" s="24"/>
      <c r="J37" s="24"/>
      <c r="K37" s="24"/>
      <c r="L37" s="24"/>
      <c r="M37" s="24"/>
      <c r="N37" s="24"/>
      <c r="O37" s="24"/>
    </row>
    <row r="38" spans="1:15" ht="26.4" x14ac:dyDescent="0.3">
      <c r="A38" s="15">
        <v>77</v>
      </c>
      <c r="B38" s="28" t="s">
        <v>132</v>
      </c>
      <c r="C38" s="4">
        <v>100</v>
      </c>
      <c r="D38" s="17">
        <v>3.37</v>
      </c>
      <c r="E38" s="18">
        <v>13.02</v>
      </c>
      <c r="F38" s="18">
        <v>5.59</v>
      </c>
      <c r="G38" s="18">
        <v>154.65</v>
      </c>
      <c r="H38" s="18">
        <v>0.05</v>
      </c>
      <c r="I38" s="18">
        <v>4.12</v>
      </c>
      <c r="J38" s="18">
        <v>0</v>
      </c>
      <c r="K38" s="18">
        <v>0</v>
      </c>
      <c r="L38" s="18">
        <v>44.97</v>
      </c>
      <c r="M38" s="18">
        <v>0</v>
      </c>
      <c r="N38" s="18">
        <v>34.35</v>
      </c>
      <c r="O38" s="18">
        <v>0.68</v>
      </c>
    </row>
    <row r="39" spans="1:15" x14ac:dyDescent="0.3">
      <c r="A39" s="15">
        <v>1</v>
      </c>
      <c r="B39" s="8" t="s">
        <v>133</v>
      </c>
      <c r="C39" s="27" t="s">
        <v>89</v>
      </c>
      <c r="D39" s="9">
        <v>2.25</v>
      </c>
      <c r="E39" s="10">
        <v>4</v>
      </c>
      <c r="F39" s="10">
        <v>17.309999999999999</v>
      </c>
      <c r="G39" s="10">
        <v>114.24</v>
      </c>
      <c r="H39" s="10">
        <v>7.0000000000000007E-2</v>
      </c>
      <c r="I39" s="10">
        <v>1.2</v>
      </c>
      <c r="J39" s="10">
        <v>0.01</v>
      </c>
      <c r="K39" s="10">
        <v>0.85</v>
      </c>
      <c r="L39" s="10">
        <v>69</v>
      </c>
      <c r="M39" s="10">
        <v>196</v>
      </c>
      <c r="N39" s="10">
        <v>25</v>
      </c>
      <c r="O39" s="10">
        <v>1</v>
      </c>
    </row>
    <row r="40" spans="1:15" x14ac:dyDescent="0.3">
      <c r="A40" s="15">
        <v>31</v>
      </c>
      <c r="B40" s="29" t="s">
        <v>2</v>
      </c>
      <c r="C40" s="3" t="s">
        <v>39</v>
      </c>
      <c r="D40" s="9">
        <v>7.46</v>
      </c>
      <c r="E40" s="10">
        <v>5.61</v>
      </c>
      <c r="F40" s="10">
        <v>35.840000000000003</v>
      </c>
      <c r="G40" s="10">
        <v>223.69</v>
      </c>
      <c r="H40" s="10">
        <v>0.18</v>
      </c>
      <c r="I40" s="10">
        <v>0</v>
      </c>
      <c r="J40" s="10">
        <v>0.2</v>
      </c>
      <c r="K40" s="10">
        <v>0.55000000000000004</v>
      </c>
      <c r="L40" s="10">
        <v>12.98</v>
      </c>
      <c r="M40" s="10">
        <v>208.5</v>
      </c>
      <c r="N40" s="10">
        <v>67.5</v>
      </c>
      <c r="O40" s="10">
        <v>0.95</v>
      </c>
    </row>
    <row r="41" spans="1:15" x14ac:dyDescent="0.3">
      <c r="A41" s="15">
        <v>54</v>
      </c>
      <c r="B41" s="52" t="s">
        <v>134</v>
      </c>
      <c r="C41" s="3" t="s">
        <v>135</v>
      </c>
      <c r="D41" s="9">
        <v>12.55</v>
      </c>
      <c r="E41" s="10">
        <v>12.99</v>
      </c>
      <c r="F41" s="10">
        <v>4.01</v>
      </c>
      <c r="G41" s="10">
        <v>182.25</v>
      </c>
      <c r="H41" s="10">
        <v>7.0000000000000007E-2</v>
      </c>
      <c r="I41" s="10">
        <v>5.07</v>
      </c>
      <c r="J41" s="10">
        <v>1.49</v>
      </c>
      <c r="K41" s="10">
        <v>2.25</v>
      </c>
      <c r="L41" s="10">
        <v>30.52</v>
      </c>
      <c r="M41" s="10">
        <v>119.1</v>
      </c>
      <c r="N41" s="10">
        <v>24.03</v>
      </c>
      <c r="O41" s="10">
        <v>2.1</v>
      </c>
    </row>
    <row r="42" spans="1:15" x14ac:dyDescent="0.3">
      <c r="A42" s="15">
        <v>58</v>
      </c>
      <c r="B42" s="52" t="s">
        <v>136</v>
      </c>
      <c r="C42" s="3" t="s">
        <v>29</v>
      </c>
      <c r="D42" s="9">
        <v>0.4</v>
      </c>
      <c r="E42" s="10">
        <v>0.1</v>
      </c>
      <c r="F42" s="10">
        <v>24.8</v>
      </c>
      <c r="G42" s="10">
        <v>101.9</v>
      </c>
      <c r="H42" s="10">
        <v>0</v>
      </c>
      <c r="I42" s="10">
        <v>0</v>
      </c>
      <c r="J42" s="10">
        <v>0</v>
      </c>
      <c r="K42" s="10">
        <v>0</v>
      </c>
      <c r="L42" s="10">
        <v>20</v>
      </c>
      <c r="M42" s="10">
        <v>20.3</v>
      </c>
      <c r="N42" s="10">
        <v>8.3000000000000007</v>
      </c>
      <c r="O42" s="10">
        <v>0.5</v>
      </c>
    </row>
    <row r="43" spans="1:15" x14ac:dyDescent="0.3">
      <c r="A43" s="15">
        <v>45</v>
      </c>
      <c r="B43" s="11" t="s">
        <v>15</v>
      </c>
      <c r="C43" s="4">
        <v>20</v>
      </c>
      <c r="D43" s="17">
        <v>1.52</v>
      </c>
      <c r="E43" s="18">
        <v>0.16</v>
      </c>
      <c r="F43" s="18">
        <v>8.34</v>
      </c>
      <c r="G43" s="18">
        <v>40.880000000000003</v>
      </c>
      <c r="H43" s="18">
        <v>0.02</v>
      </c>
      <c r="I43" s="18">
        <v>0</v>
      </c>
      <c r="J43" s="18">
        <v>0</v>
      </c>
      <c r="K43" s="18">
        <v>0.22</v>
      </c>
      <c r="L43" s="18">
        <v>2</v>
      </c>
      <c r="M43" s="18">
        <v>6.4</v>
      </c>
      <c r="N43" s="18">
        <v>1.4</v>
      </c>
      <c r="O43" s="18">
        <v>0.12</v>
      </c>
    </row>
    <row r="44" spans="1:15" x14ac:dyDescent="0.3">
      <c r="A44" s="40"/>
      <c r="B44" s="41" t="s">
        <v>24</v>
      </c>
      <c r="C44" s="42"/>
      <c r="D44" s="43">
        <f t="shared" ref="D44:O44" si="3">SUM(D38:D43)</f>
        <v>27.55</v>
      </c>
      <c r="E44" s="43">
        <f t="shared" si="3"/>
        <v>35.879999999999995</v>
      </c>
      <c r="F44" s="43">
        <f t="shared" si="3"/>
        <v>95.89</v>
      </c>
      <c r="G44" s="43">
        <f t="shared" si="3"/>
        <v>817.6099999999999</v>
      </c>
      <c r="H44" s="43">
        <f t="shared" si="3"/>
        <v>0.39</v>
      </c>
      <c r="I44" s="43">
        <f t="shared" si="3"/>
        <v>10.39</v>
      </c>
      <c r="J44" s="43">
        <f t="shared" si="3"/>
        <v>1.7</v>
      </c>
      <c r="K44" s="43">
        <f t="shared" si="3"/>
        <v>3.87</v>
      </c>
      <c r="L44" s="43">
        <f t="shared" si="3"/>
        <v>179.47</v>
      </c>
      <c r="M44" s="43">
        <f t="shared" si="3"/>
        <v>550.29999999999995</v>
      </c>
      <c r="N44" s="43">
        <f t="shared" si="3"/>
        <v>160.58000000000001</v>
      </c>
      <c r="O44" s="43">
        <f t="shared" si="3"/>
        <v>5.3500000000000005</v>
      </c>
    </row>
    <row r="46" spans="1:15" s="44" customFormat="1" ht="21.75" customHeight="1" x14ac:dyDescent="0.3">
      <c r="A46" s="45"/>
      <c r="B46" s="13" t="s">
        <v>59</v>
      </c>
      <c r="C46" s="13"/>
      <c r="D46" s="63">
        <f>D44+D30+D22+D9+'2 НЕДЕЛЯ овз5-9'!D49+'2 НЕДЕЛЯ овз5-9'!D42+'2 НЕДЕЛЯ овз5-9'!D35+'2 НЕДЕЛЯ овз5-9'!D27+'2 НЕДЕЛЯ овз5-9'!D19+'2 НЕДЕЛЯ овз5-9'!D11</f>
        <v>193.70399999999998</v>
      </c>
      <c r="E46" s="63">
        <f>E44+E30+E22+E9+'2 НЕДЕЛЯ овз5-9'!E49+'2 НЕДЕЛЯ овз5-9'!E42+'2 НЕДЕЛЯ овз5-9'!E35+'2 НЕДЕЛЯ овз5-9'!E27+'2 НЕДЕЛЯ овз5-9'!E19+'2 НЕДЕЛЯ овз5-9'!E11</f>
        <v>229.416</v>
      </c>
      <c r="F46" s="63">
        <f>F44+F30+F22+F9+'2 НЕДЕЛЯ овз5-9'!F49+'2 НЕДЕЛЯ овз5-9'!F42+'2 НЕДЕЛЯ овз5-9'!F35+'2 НЕДЕЛЯ овз5-9'!F27+'2 НЕДЕЛЯ овз5-9'!F19+'2 НЕДЕЛЯ овз5-9'!F11</f>
        <v>875.39200000000005</v>
      </c>
      <c r="G46" s="63">
        <f>G44+G30+G22+G9+'2 НЕДЕЛЯ овз5-9'!G49+'2 НЕДЕЛЯ овз5-9'!G42+'2 НЕДЕЛЯ овз5-9'!G35+'2 НЕДЕЛЯ овз5-9'!G27+'2 НЕДЕЛЯ овз5-9'!G19+'2 НЕДЕЛЯ овз5-9'!G11</f>
        <v>6267.0459999999994</v>
      </c>
      <c r="H46" s="63">
        <f>H44+H30+H22+H9+'2 НЕДЕЛЯ овз5-9'!H49+'2 НЕДЕЛЯ овз5-9'!H42+'2 НЕДЕЛЯ овз5-9'!H35+'2 НЕДЕЛЯ овз5-9'!H27+'2 НЕДЕЛЯ овз5-9'!H19+'2 НЕДЕЛЯ овз5-9'!H11</f>
        <v>5.0780000000000003</v>
      </c>
      <c r="I46" s="63">
        <f>I44+I30+I22+I9+'2 НЕДЕЛЯ овз5-9'!I49+'2 НЕДЕЛЯ овз5-9'!I42+'2 НЕДЕЛЯ овз5-9'!I35+'2 НЕДЕЛЯ овз5-9'!I27+'2 НЕДЕЛЯ овз5-9'!I19+'2 НЕДЕЛЯ овз5-9'!I11</f>
        <v>188.00019999999998</v>
      </c>
      <c r="J46" s="63">
        <f>J44+J30+J22+J9+'2 НЕДЕЛЯ овз5-9'!J49+'2 НЕДЕЛЯ овз5-9'!J42+'2 НЕДЕЛЯ овз5-9'!J35+'2 НЕДЕЛЯ овз5-9'!J27+'2 НЕДЕЛЯ овз5-9'!J19+'2 НЕДЕЛЯ овз5-9'!J11</f>
        <v>195.25</v>
      </c>
      <c r="K46" s="63">
        <f>K44+K30+K22+K9+'2 НЕДЕЛЯ овз5-9'!K49+'2 НЕДЕЛЯ овз5-9'!K42+'2 НЕДЕЛЯ овз5-9'!K35+'2 НЕДЕЛЯ овз5-9'!K27+'2 НЕДЕЛЯ овз5-9'!K19+'2 НЕДЕЛЯ овз5-9'!K11</f>
        <v>20.5</v>
      </c>
      <c r="L46" s="63">
        <f>L44+L30+L22+L9+'2 НЕДЕЛЯ овз5-9'!L49+'2 НЕДЕЛЯ овз5-9'!L42+'2 НЕДЕЛЯ овз5-9'!L35+'2 НЕДЕЛЯ овз5-9'!L27+'2 НЕДЕЛЯ овз5-9'!L19+'2 НЕДЕЛЯ овз5-9'!L11</f>
        <v>1591.1267</v>
      </c>
      <c r="M46" s="63">
        <f>M44+M30+M22+M9+'2 НЕДЕЛЯ овз5-9'!M49+'2 НЕДЕЛЯ овз5-9'!M42+'2 НЕДЕЛЯ овз5-9'!M35+'2 НЕДЕЛЯ овз5-9'!M27+'2 НЕДЕЛЯ овз5-9'!M19+'2 НЕДЕЛЯ овз5-9'!M11</f>
        <v>2377.3999999999996</v>
      </c>
      <c r="N46" s="63">
        <f>N44+N30+N22+N9+'2 НЕДЕЛЯ овз5-9'!N49+'2 НЕДЕЛЯ овз5-9'!N42+'2 НЕДЕЛЯ овз5-9'!N35+'2 НЕДЕЛЯ овз5-9'!N27+'2 НЕДЕЛЯ овз5-9'!N19+'2 НЕДЕЛЯ овз5-9'!N11</f>
        <v>584.98000000000013</v>
      </c>
      <c r="O46" s="63">
        <f>O44+O30+O22+O9+'2 НЕДЕЛЯ овз5-9'!O49+'2 НЕДЕЛЯ овз5-9'!O42+'2 НЕДЕЛЯ овз5-9'!O35+'2 НЕДЕЛЯ овз5-9'!O27+'2 НЕДЕЛЯ овз5-9'!O19+'2 НЕДЕЛЯ овз5-9'!O11</f>
        <v>279.69839999999999</v>
      </c>
    </row>
    <row r="47" spans="1:15" x14ac:dyDescent="0.3">
      <c r="A47" s="53"/>
      <c r="D47" s="53">
        <f>D46/10</f>
        <v>19.370399999999997</v>
      </c>
      <c r="E47" s="53">
        <f t="shared" ref="E47:O47" si="4">E46/10</f>
        <v>22.941600000000001</v>
      </c>
      <c r="F47" s="53">
        <f t="shared" si="4"/>
        <v>87.539200000000008</v>
      </c>
      <c r="G47" s="53">
        <f t="shared" si="4"/>
        <v>626.70459999999991</v>
      </c>
      <c r="H47" s="53">
        <f t="shared" si="4"/>
        <v>0.50780000000000003</v>
      </c>
      <c r="I47" s="53">
        <f t="shared" si="4"/>
        <v>18.800019999999996</v>
      </c>
      <c r="J47" s="53">
        <f t="shared" si="4"/>
        <v>19.524999999999999</v>
      </c>
      <c r="K47" s="53">
        <f t="shared" si="4"/>
        <v>2.0499999999999998</v>
      </c>
      <c r="L47" s="53">
        <f t="shared" si="4"/>
        <v>159.11267000000001</v>
      </c>
      <c r="M47" s="53">
        <f t="shared" si="4"/>
        <v>237.73999999999995</v>
      </c>
      <c r="N47" s="53">
        <f t="shared" si="4"/>
        <v>58.498000000000012</v>
      </c>
      <c r="O47" s="53">
        <f t="shared" si="4"/>
        <v>27.969839999999998</v>
      </c>
    </row>
  </sheetData>
  <mergeCells count="11">
    <mergeCell ref="A1:B1"/>
    <mergeCell ref="A33:B33"/>
    <mergeCell ref="A34:B34"/>
    <mergeCell ref="A31:B31"/>
    <mergeCell ref="A32:B32"/>
    <mergeCell ref="A2:B2"/>
    <mergeCell ref="A10:B10"/>
    <mergeCell ref="A11:B11"/>
    <mergeCell ref="A12:B12"/>
    <mergeCell ref="A13:B13"/>
    <mergeCell ref="A23:B23"/>
  </mergeCells>
  <pageMargins left="0.78740157480314965" right="0.19685039370078741" top="0.39370078740157483" bottom="0.19685039370078741" header="0" footer="0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1 неделя род.плата 5-9</vt:lpstr>
      <vt:lpstr>1 неделя род.плата (2)5-9</vt:lpstr>
      <vt:lpstr>2 неделя род.плата 5-9</vt:lpstr>
      <vt:lpstr>2 неделя род.плата(2) 5-9</vt:lpstr>
      <vt:lpstr>1 НЕДЕЛЯовз 5-9</vt:lpstr>
      <vt:lpstr>1 НЕДЕЛЯовз 5-9 (2)</vt:lpstr>
      <vt:lpstr>2 НЕДЕЛЯ овз5-9</vt:lpstr>
      <vt:lpstr>2 НЕДЕЛЯ овз5-9 (2)</vt:lpstr>
      <vt:lpstr>'1 неделя род.плата (2)5-9'!Область_печати</vt:lpstr>
      <vt:lpstr>'1 НЕДЕЛЯовз 5-9 (2)'!Область_печати</vt:lpstr>
      <vt:lpstr>'2 НЕДЕЛЯ овз5-9'!Область_печати</vt:lpstr>
      <vt:lpstr>'2 НЕДЕЛЯ овз5-9 (2)'!Область_печати</vt:lpstr>
      <vt:lpstr>'2 неделя род.плата 5-9'!Область_печати</vt:lpstr>
      <vt:lpstr>'2 неделя род.плата(2) 5-9'!Область_печати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2018-09-13T13:31:59Z</cp:lastPrinted>
  <dcterms:created xsi:type="dcterms:W3CDTF">2006-09-28T05:33:49Z</dcterms:created>
  <dcterms:modified xsi:type="dcterms:W3CDTF">2022-09-12T00:01:25Z</dcterms:modified>
</cp:coreProperties>
</file>