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" yWindow="-12" windowWidth="7800" windowHeight="8268"/>
  </bookViews>
  <sheets>
    <sheet name="1 НЕДЕЛЯовз 5-9" sheetId="15" r:id="rId1"/>
    <sheet name="1 НЕДЕЛЯовз 5-9 (2)" sheetId="16" r:id="rId2"/>
    <sheet name="2 НЕДЕЛЯ овз5-9" sheetId="19" r:id="rId3"/>
    <sheet name="2 НЕДЕЛЯ овз5-9 (2)" sheetId="20" r:id="rId4"/>
  </sheets>
  <definedNames>
    <definedName name="_GoBack" localSheetId="0">'1 НЕДЕЛЯовз 5-9'!#REF!</definedName>
    <definedName name="_GoBack" localSheetId="1">'1 НЕДЕЛЯовз 5-9 (2)'!#REF!</definedName>
    <definedName name="_GoBack" localSheetId="2">'2 НЕДЕЛЯ овз5-9'!#REF!</definedName>
    <definedName name="_GoBack" localSheetId="3">'2 НЕДЕЛЯ овз5-9 (2)'!#REF!</definedName>
    <definedName name="_xlnm.Print_Area" localSheetId="1">'1 НЕДЕЛЯовз 5-9 (2)'!$A$1:$O$37</definedName>
    <definedName name="_xlnm.Print_Area" localSheetId="2">'2 НЕДЕЛЯ овз5-9'!$A$1:$O$50</definedName>
    <definedName name="_xlnm.Print_Area" localSheetId="3">'2 НЕДЕЛЯ овз5-9 (2)'!$A$1:$O$48</definedName>
  </definedNames>
  <calcPr calcId="124519"/>
</workbook>
</file>

<file path=xl/calcChain.xml><?xml version="1.0" encoding="utf-8"?>
<calcChain xmlns="http://schemas.openxmlformats.org/spreadsheetml/2006/main">
  <c r="D59" i="15"/>
  <c r="E59" l="1"/>
  <c r="F59"/>
  <c r="F36" i="16" s="1"/>
  <c r="F37" s="1"/>
  <c r="G59" i="15"/>
  <c r="H59"/>
  <c r="H36" i="16" s="1"/>
  <c r="H37" s="1"/>
  <c r="I59" i="15"/>
  <c r="J59"/>
  <c r="J36" i="16" s="1"/>
  <c r="J37" s="1"/>
  <c r="K59" i="15"/>
  <c r="L59"/>
  <c r="L36" i="16" s="1"/>
  <c r="L37" s="1"/>
  <c r="M59" i="15"/>
  <c r="N59"/>
  <c r="N36" i="16" s="1"/>
  <c r="N37" s="1"/>
  <c r="O59" i="15"/>
  <c r="E34" i="16"/>
  <c r="F34"/>
  <c r="G34"/>
  <c r="H34"/>
  <c r="I34"/>
  <c r="J34"/>
  <c r="K34"/>
  <c r="L34"/>
  <c r="M34"/>
  <c r="N34"/>
  <c r="O34"/>
  <c r="D34"/>
  <c r="E36"/>
  <c r="E37" s="1"/>
  <c r="G36"/>
  <c r="G37" s="1"/>
  <c r="I36"/>
  <c r="I37" s="1"/>
  <c r="K36"/>
  <c r="K37" s="1"/>
  <c r="M36"/>
  <c r="M37" s="1"/>
  <c r="O36"/>
  <c r="O37" s="1"/>
  <c r="D36"/>
  <c r="D37" s="1"/>
  <c r="E12"/>
  <c r="F12"/>
  <c r="G12"/>
  <c r="H12"/>
  <c r="I12"/>
  <c r="J12"/>
  <c r="K12"/>
  <c r="L12"/>
  <c r="M12"/>
  <c r="N12"/>
  <c r="O12"/>
  <c r="D12"/>
  <c r="F16" i="15"/>
  <c r="E44" i="20"/>
  <c r="F44"/>
  <c r="G44"/>
  <c r="H44"/>
  <c r="I44"/>
  <c r="J44"/>
  <c r="K44"/>
  <c r="L44"/>
  <c r="M44"/>
  <c r="N44"/>
  <c r="O44"/>
  <c r="D44"/>
  <c r="E30"/>
  <c r="F30"/>
  <c r="G30"/>
  <c r="H30"/>
  <c r="I30"/>
  <c r="J30"/>
  <c r="K30"/>
  <c r="L30"/>
  <c r="M30"/>
  <c r="N30"/>
  <c r="O30"/>
  <c r="D30"/>
  <c r="E22"/>
  <c r="F22"/>
  <c r="G22"/>
  <c r="H22"/>
  <c r="I22"/>
  <c r="J22"/>
  <c r="K22"/>
  <c r="L22"/>
  <c r="M22"/>
  <c r="N22"/>
  <c r="O22"/>
  <c r="D22"/>
  <c r="E9"/>
  <c r="F9"/>
  <c r="G9"/>
  <c r="H9"/>
  <c r="I9"/>
  <c r="J9"/>
  <c r="K9"/>
  <c r="L9"/>
  <c r="M9"/>
  <c r="N9"/>
  <c r="O9"/>
  <c r="D9"/>
  <c r="E49" i="19"/>
  <c r="E46" i="20" s="1"/>
  <c r="E47" s="1"/>
  <c r="F49" i="19"/>
  <c r="F46" i="20" s="1"/>
  <c r="F47" s="1"/>
  <c r="G49" i="19"/>
  <c r="G46" i="20" s="1"/>
  <c r="G47" s="1"/>
  <c r="H49" i="19"/>
  <c r="H46" i="20" s="1"/>
  <c r="H47" s="1"/>
  <c r="I49" i="19"/>
  <c r="I46" i="20" s="1"/>
  <c r="I47" s="1"/>
  <c r="J49" i="19"/>
  <c r="J46" i="20" s="1"/>
  <c r="J47" s="1"/>
  <c r="K49" i="19"/>
  <c r="K46" i="20" s="1"/>
  <c r="K47" s="1"/>
  <c r="L49" i="19"/>
  <c r="L46" i="20" s="1"/>
  <c r="L47" s="1"/>
  <c r="M49" i="19"/>
  <c r="M46" i="20" s="1"/>
  <c r="M47" s="1"/>
  <c r="N49" i="19"/>
  <c r="N46" i="20" s="1"/>
  <c r="N47" s="1"/>
  <c r="O49" i="19"/>
  <c r="O46" i="20" s="1"/>
  <c r="O47" s="1"/>
  <c r="D49" i="19"/>
  <c r="D46" i="20" s="1"/>
  <c r="D47" s="1"/>
  <c r="E42" i="19"/>
  <c r="F42"/>
  <c r="G42"/>
  <c r="H42"/>
  <c r="I42"/>
  <c r="J42"/>
  <c r="K42"/>
  <c r="L42"/>
  <c r="M42"/>
  <c r="N42"/>
  <c r="O42"/>
  <c r="D42"/>
  <c r="E35"/>
  <c r="F35"/>
  <c r="G35"/>
  <c r="H35"/>
  <c r="I35"/>
  <c r="J35"/>
  <c r="K35"/>
  <c r="L35"/>
  <c r="M35"/>
  <c r="N35"/>
  <c r="O35"/>
  <c r="D35"/>
  <c r="E27"/>
  <c r="F27"/>
  <c r="G27"/>
  <c r="H27"/>
  <c r="I27"/>
  <c r="J27"/>
  <c r="K27"/>
  <c r="L27"/>
  <c r="M27"/>
  <c r="N27"/>
  <c r="O27"/>
  <c r="D27"/>
  <c r="E19"/>
  <c r="F19"/>
  <c r="G19"/>
  <c r="H19"/>
  <c r="I19"/>
  <c r="J19"/>
  <c r="K19"/>
  <c r="L19"/>
  <c r="M19"/>
  <c r="N19"/>
  <c r="O19"/>
  <c r="D19"/>
  <c r="E11"/>
  <c r="F11"/>
  <c r="G11"/>
  <c r="H11"/>
  <c r="I11"/>
  <c r="J11"/>
  <c r="K11"/>
  <c r="L11"/>
  <c r="M11"/>
  <c r="N11"/>
  <c r="O11"/>
  <c r="D11"/>
  <c r="E27" i="16"/>
  <c r="F27"/>
  <c r="G27"/>
  <c r="H27"/>
  <c r="I27"/>
  <c r="J27"/>
  <c r="K27"/>
  <c r="L27"/>
  <c r="M27"/>
  <c r="N27"/>
  <c r="O27"/>
  <c r="D27"/>
  <c r="E19"/>
  <c r="F19"/>
  <c r="G19"/>
  <c r="H19"/>
  <c r="I19"/>
  <c r="J19"/>
  <c r="K19"/>
  <c r="L19"/>
  <c r="M19"/>
  <c r="N19"/>
  <c r="O19"/>
  <c r="D19"/>
  <c r="E51" i="15"/>
  <c r="F51"/>
  <c r="G51"/>
  <c r="H51"/>
  <c r="I51"/>
  <c r="J51"/>
  <c r="K51"/>
  <c r="L51"/>
  <c r="M51"/>
  <c r="N51"/>
  <c r="O51"/>
  <c r="D51"/>
  <c r="E42"/>
  <c r="F42"/>
  <c r="G42"/>
  <c r="H42"/>
  <c r="I42"/>
  <c r="J42"/>
  <c r="K42"/>
  <c r="L42"/>
  <c r="M42"/>
  <c r="N42"/>
  <c r="O42"/>
  <c r="D42"/>
  <c r="E34"/>
  <c r="F34"/>
  <c r="G34"/>
  <c r="H34"/>
  <c r="I34"/>
  <c r="J34"/>
  <c r="K34"/>
  <c r="L34"/>
  <c r="M34"/>
  <c r="N34"/>
  <c r="O34"/>
  <c r="D34"/>
  <c r="E23"/>
  <c r="F23"/>
  <c r="G23"/>
  <c r="H23"/>
  <c r="I23"/>
  <c r="J23"/>
  <c r="K23"/>
  <c r="L23"/>
  <c r="M23"/>
  <c r="N23"/>
  <c r="O23"/>
  <c r="D23"/>
  <c r="E16"/>
  <c r="G16"/>
  <c r="H16"/>
  <c r="I16"/>
  <c r="J16"/>
  <c r="K16"/>
  <c r="L16"/>
  <c r="M16"/>
  <c r="N16"/>
  <c r="O16"/>
  <c r="D16"/>
</calcChain>
</file>

<file path=xl/sharedStrings.xml><?xml version="1.0" encoding="utf-8"?>
<sst xmlns="http://schemas.openxmlformats.org/spreadsheetml/2006/main" count="317" uniqueCount="135">
  <si>
    <t>ЗАВТРАК:</t>
  </si>
  <si>
    <t>ОБЕД:</t>
  </si>
  <si>
    <t>гречка</t>
  </si>
  <si>
    <t>10</t>
  </si>
  <si>
    <t>20</t>
  </si>
  <si>
    <t>Са</t>
  </si>
  <si>
    <t>Mg</t>
  </si>
  <si>
    <t>Fe</t>
  </si>
  <si>
    <r>
      <t>B</t>
    </r>
    <r>
      <rPr>
        <b/>
        <sz val="5"/>
        <color indexed="8"/>
        <rFont val="Times New Roman"/>
        <family val="1"/>
        <charset val="204"/>
      </rPr>
      <t>1</t>
    </r>
  </si>
  <si>
    <t>С</t>
  </si>
  <si>
    <t>А</t>
  </si>
  <si>
    <t>Минеральные вещества, мг</t>
  </si>
  <si>
    <t>Витамины, мг</t>
  </si>
  <si>
    <t>100</t>
  </si>
  <si>
    <t>хлеб пшеничный</t>
  </si>
  <si>
    <t>чай с сахаром</t>
  </si>
  <si>
    <t>15</t>
  </si>
  <si>
    <t>200</t>
  </si>
  <si>
    <t>сок</t>
  </si>
  <si>
    <t>яблоко</t>
  </si>
  <si>
    <t>№ рец.</t>
  </si>
  <si>
    <t>Прием пищи, наименование блюда</t>
  </si>
  <si>
    <t>Масса порции</t>
  </si>
  <si>
    <t>Итого</t>
  </si>
  <si>
    <t>Е</t>
  </si>
  <si>
    <r>
      <t xml:space="preserve">Неделя: </t>
    </r>
    <r>
      <rPr>
        <sz val="10"/>
        <color indexed="8"/>
        <rFont val="Times New Roman"/>
        <family val="1"/>
        <charset val="204"/>
      </rPr>
      <t>первая</t>
    </r>
  </si>
  <si>
    <t>Энерг. ценность (к/кал)</t>
  </si>
  <si>
    <t>Р</t>
  </si>
  <si>
    <t>180</t>
  </si>
  <si>
    <t>Пищевые вещества, г</t>
  </si>
  <si>
    <t>Б</t>
  </si>
  <si>
    <t>Ж</t>
  </si>
  <si>
    <t>У</t>
  </si>
  <si>
    <t>масло сливочное (порциями)</t>
  </si>
  <si>
    <t>сыр (порциями)</t>
  </si>
  <si>
    <t>напиток цикорий</t>
  </si>
  <si>
    <t>150</t>
  </si>
  <si>
    <t>60</t>
  </si>
  <si>
    <t>40</t>
  </si>
  <si>
    <t>Неделя: вторая</t>
  </si>
  <si>
    <t>компот из яблок</t>
  </si>
  <si>
    <t>ПРИМЕРНОЕ ДЕСЯТИДНЕВНОЕ МЕНЮ</t>
  </si>
  <si>
    <r>
      <t xml:space="preserve">1 День: </t>
    </r>
    <r>
      <rPr>
        <sz val="10"/>
        <color indexed="8"/>
        <rFont val="Times New Roman"/>
        <family val="1"/>
        <charset val="204"/>
      </rPr>
      <t>понедельник</t>
    </r>
  </si>
  <si>
    <r>
      <t xml:space="preserve">6 День: </t>
    </r>
    <r>
      <rPr>
        <sz val="10"/>
        <color indexed="8"/>
        <rFont val="Times New Roman"/>
        <family val="1"/>
        <charset val="204"/>
      </rPr>
      <t>понедельник</t>
    </r>
  </si>
  <si>
    <t>7 День: вторник</t>
  </si>
  <si>
    <r>
      <t>8 День:</t>
    </r>
    <r>
      <rPr>
        <sz val="10"/>
        <color indexed="8"/>
        <rFont val="Times New Roman"/>
        <family val="1"/>
        <charset val="204"/>
      </rPr>
      <t xml:space="preserve"> среда</t>
    </r>
  </si>
  <si>
    <t>9 День: четверг</t>
  </si>
  <si>
    <r>
      <t>10 День:</t>
    </r>
    <r>
      <rPr>
        <sz val="10"/>
        <color indexed="8"/>
        <rFont val="Times New Roman"/>
        <family val="1"/>
        <charset val="204"/>
      </rPr>
      <t xml:space="preserve"> пятница</t>
    </r>
  </si>
  <si>
    <r>
      <t>2 День:</t>
    </r>
    <r>
      <rPr>
        <sz val="10"/>
        <color indexed="8"/>
        <rFont val="Times New Roman"/>
        <family val="1"/>
        <charset val="204"/>
      </rPr>
      <t xml:space="preserve"> вторник</t>
    </r>
  </si>
  <si>
    <t>3 День: среда</t>
  </si>
  <si>
    <r>
      <t>4 День:</t>
    </r>
    <r>
      <rPr>
        <sz val="10"/>
        <color indexed="8"/>
        <rFont val="Times New Roman"/>
        <family val="1"/>
        <charset val="204"/>
      </rPr>
      <t xml:space="preserve"> четверг</t>
    </r>
  </si>
  <si>
    <r>
      <t xml:space="preserve">5 День: </t>
    </r>
    <r>
      <rPr>
        <sz val="10"/>
        <color indexed="8"/>
        <rFont val="Times New Roman"/>
        <family val="1"/>
        <charset val="204"/>
      </rPr>
      <t>пятница</t>
    </r>
  </si>
  <si>
    <t>ВСЕГО</t>
  </si>
  <si>
    <t>для бесплатного горячего питания обучающихся с ограниченными возможностями здоровья(ОВЗ)</t>
  </si>
  <si>
    <t>250</t>
  </si>
  <si>
    <t>80</t>
  </si>
  <si>
    <t>200/20</t>
  </si>
  <si>
    <t>итого</t>
  </si>
  <si>
    <t>9День: четверг</t>
  </si>
  <si>
    <r>
      <t>10День:</t>
    </r>
    <r>
      <rPr>
        <sz val="10"/>
        <color indexed="8"/>
        <rFont val="Times New Roman"/>
        <family val="1"/>
        <charset val="204"/>
      </rPr>
      <t xml:space="preserve"> пятница</t>
    </r>
  </si>
  <si>
    <r>
      <t xml:space="preserve">Возрастная категория: </t>
    </r>
    <r>
      <rPr>
        <sz val="10"/>
        <color indexed="8"/>
        <rFont val="Times New Roman"/>
        <family val="1"/>
        <charset val="204"/>
      </rPr>
      <t>с 11  и старше</t>
    </r>
  </si>
  <si>
    <t>Сезон: осенне-зимний-весенний</t>
  </si>
  <si>
    <t>омлет натуральный запеченный</t>
  </si>
  <si>
    <t>зеленый горошек(консерв)</t>
  </si>
  <si>
    <t>кофейный напиток</t>
  </si>
  <si>
    <t>огурец свежий</t>
  </si>
  <si>
    <t>картофельное пюре</t>
  </si>
  <si>
    <t>чай с сахаром и лимоном</t>
  </si>
  <si>
    <t>каша молочная гречневая</t>
  </si>
  <si>
    <t>ИТОГО:</t>
  </si>
  <si>
    <t>салат из свеклы</t>
  </si>
  <si>
    <t>икра кабачковая</t>
  </si>
  <si>
    <t>щи из свежей капусты  с картофелем</t>
  </si>
  <si>
    <t>хлеб ржаной</t>
  </si>
  <si>
    <t>250/20</t>
  </si>
  <si>
    <t>каша гречневая рассыпчатая</t>
  </si>
  <si>
    <t>борщ с картофелем и фасолью (мясом)</t>
  </si>
  <si>
    <t>плов из птицы</t>
  </si>
  <si>
    <t>суп картофельный с фрикадельками мясными</t>
  </si>
  <si>
    <t>компот из ягод(св.замороженных)</t>
  </si>
  <si>
    <t>винегрет</t>
  </si>
  <si>
    <t>250/10</t>
  </si>
  <si>
    <t>чай с лимоном</t>
  </si>
  <si>
    <t>компот из смеси сух.фруктов</t>
  </si>
  <si>
    <t>макаронные изделия отварные</t>
  </si>
  <si>
    <t>колбаса</t>
  </si>
  <si>
    <t>салат из моркови с яблоком</t>
  </si>
  <si>
    <t>каша овсянная "Геркулес" жидкая</t>
  </si>
  <si>
    <t>сыр порциями</t>
  </si>
  <si>
    <t>кисель из концентрата ягодного</t>
  </si>
  <si>
    <t>140</t>
  </si>
  <si>
    <t>яйца вареные</t>
  </si>
  <si>
    <t>каша молочная "Дружба"</t>
  </si>
  <si>
    <t>котлеты картофельные</t>
  </si>
  <si>
    <t>салат из зеленого горошка</t>
  </si>
  <si>
    <t>чай сахаром и лимоном</t>
  </si>
  <si>
    <t>суп молочный с рисовой крупой</t>
  </si>
  <si>
    <t>макаронные изделия с тертым сыром</t>
  </si>
  <si>
    <t>масло порциями</t>
  </si>
  <si>
    <t>каша молочная манная</t>
  </si>
  <si>
    <t>котлета мясная</t>
  </si>
  <si>
    <t>суп гороховый</t>
  </si>
  <si>
    <t>овощное рагу</t>
  </si>
  <si>
    <t>суп рыбный</t>
  </si>
  <si>
    <t>тефтели мясные</t>
  </si>
  <si>
    <t>80/80</t>
  </si>
  <si>
    <t>кисель из ягод</t>
  </si>
  <si>
    <t>жаркое по-домашнему</t>
  </si>
  <si>
    <t>80/160</t>
  </si>
  <si>
    <t>суп овощной</t>
  </si>
  <si>
    <t>рис отварной</t>
  </si>
  <si>
    <t>рыба тушенная</t>
  </si>
  <si>
    <t>рассольник</t>
  </si>
  <si>
    <t>салат из морской капусты с рас.маслом</t>
  </si>
  <si>
    <t>макароны отварные</t>
  </si>
  <si>
    <t>сосиска отварная</t>
  </si>
  <si>
    <t>салат из кукурузы сладкой консерв.</t>
  </si>
  <si>
    <t>свекольник</t>
  </si>
  <si>
    <t>плов с мясом</t>
  </si>
  <si>
    <t>100/50</t>
  </si>
  <si>
    <t>суп карт.с клецками</t>
  </si>
  <si>
    <t>курица отварная</t>
  </si>
  <si>
    <t>компот из сух.фруктов</t>
  </si>
  <si>
    <t>салат из свеклы с зеленым горошком</t>
  </si>
  <si>
    <t>салат из отварной моркови с сыром</t>
  </si>
  <si>
    <t>суп картоф.с пшеном</t>
  </si>
  <si>
    <t>гуляш из отварного мяса</t>
  </si>
  <si>
    <t>85</t>
  </si>
  <si>
    <t>компот из чернослива</t>
  </si>
  <si>
    <t>салат из св.огурцов</t>
  </si>
  <si>
    <t>180/5</t>
  </si>
  <si>
    <t>сырники из творога со сметаной</t>
  </si>
  <si>
    <t>150/10</t>
  </si>
  <si>
    <t>апельсин</t>
  </si>
  <si>
    <t>МКОУ ООШ ИМ. Г.И. РАДДЕ                                                     УТВЕРЖДАЮ: ДИРЕКТОР                                     ЕРШОВА П.А.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</si>
</sst>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4" borderId="10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2" fontId="3" fillId="3" borderId="2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="90" zoomScaleSheetLayoutView="90" workbookViewId="0">
      <selection activeCell="A2" sqref="A2:O2"/>
    </sheetView>
  </sheetViews>
  <sheetFormatPr defaultColWidth="9.109375" defaultRowHeight="13.2"/>
  <cols>
    <col min="1" max="1" width="4.5546875" style="16" customWidth="1"/>
    <col min="2" max="2" width="27.6640625" style="2" customWidth="1"/>
    <col min="3" max="3" width="8.44140625" style="2" customWidth="1"/>
    <col min="4" max="4" width="5.5546875" style="16" customWidth="1"/>
    <col min="5" max="5" width="5.33203125" style="16" customWidth="1"/>
    <col min="6" max="6" width="6.5546875" style="16" customWidth="1"/>
    <col min="7" max="7" width="9.109375" style="16" customWidth="1"/>
    <col min="8" max="8" width="4.88671875" style="26" customWidth="1"/>
    <col min="9" max="9" width="5.109375" style="26" customWidth="1"/>
    <col min="10" max="10" width="6.109375" style="26" customWidth="1"/>
    <col min="11" max="11" width="6.33203125" style="16" customWidth="1"/>
    <col min="12" max="12" width="6.44140625" style="26" customWidth="1"/>
    <col min="13" max="14" width="6.109375" style="26" customWidth="1"/>
    <col min="15" max="15" width="5.5546875" style="26" customWidth="1"/>
    <col min="16" max="16384" width="9.109375" style="2"/>
  </cols>
  <sheetData>
    <row r="1" spans="1:15" ht="24" customHeight="1">
      <c r="A1" s="69" t="s">
        <v>134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.75" customHeight="1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1.75" customHeight="1">
      <c r="A3" s="55" t="s">
        <v>53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4.25" customHeight="1">
      <c r="A4" s="70" t="s">
        <v>25</v>
      </c>
      <c r="B4" s="70"/>
      <c r="C4" s="56" t="s">
        <v>61</v>
      </c>
      <c r="D4" s="56"/>
      <c r="E4" s="56"/>
      <c r="F4" s="56"/>
      <c r="G4" s="56"/>
      <c r="H4" s="56"/>
      <c r="I4" s="56"/>
      <c r="J4" s="56"/>
      <c r="L4" s="38"/>
      <c r="M4" s="38"/>
      <c r="N4" s="38"/>
      <c r="O4" s="38"/>
    </row>
    <row r="5" spans="1:15" ht="19.5" customHeight="1">
      <c r="A5" s="70" t="s">
        <v>60</v>
      </c>
      <c r="B5" s="70"/>
      <c r="C5" s="36"/>
      <c r="D5" s="38"/>
      <c r="E5" s="38"/>
      <c r="F5" s="38"/>
      <c r="G5" s="38"/>
      <c r="H5" s="38"/>
      <c r="I5" s="38"/>
      <c r="J5" s="38"/>
      <c r="L5" s="38"/>
      <c r="M5" s="38"/>
      <c r="N5" s="38"/>
      <c r="O5" s="38"/>
    </row>
    <row r="6" spans="1:15" ht="14.25" customHeight="1" thickBot="1">
      <c r="A6" s="71" t="s">
        <v>42</v>
      </c>
      <c r="B6" s="71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27" customHeight="1">
      <c r="A7" s="62" t="s">
        <v>20</v>
      </c>
      <c r="B7" s="62" t="s">
        <v>21</v>
      </c>
      <c r="C7" s="65" t="s">
        <v>22</v>
      </c>
      <c r="D7" s="67" t="s">
        <v>29</v>
      </c>
      <c r="E7" s="60"/>
      <c r="F7" s="60"/>
      <c r="G7" s="62" t="s">
        <v>26</v>
      </c>
      <c r="H7" s="59" t="s">
        <v>12</v>
      </c>
      <c r="I7" s="60"/>
      <c r="J7" s="60"/>
      <c r="K7" s="61"/>
      <c r="L7" s="59" t="s">
        <v>11</v>
      </c>
      <c r="M7" s="60"/>
      <c r="N7" s="60"/>
      <c r="O7" s="61"/>
    </row>
    <row r="8" spans="1:15" ht="15" customHeight="1">
      <c r="A8" s="63"/>
      <c r="B8" s="63"/>
      <c r="C8" s="66"/>
      <c r="D8" s="61" t="s">
        <v>30</v>
      </c>
      <c r="E8" s="68" t="s">
        <v>31</v>
      </c>
      <c r="F8" s="59" t="s">
        <v>32</v>
      </c>
      <c r="G8" s="63"/>
      <c r="H8" s="57" t="s">
        <v>8</v>
      </c>
      <c r="I8" s="57" t="s">
        <v>9</v>
      </c>
      <c r="J8" s="57" t="s">
        <v>10</v>
      </c>
      <c r="K8" s="57" t="s">
        <v>24</v>
      </c>
      <c r="L8" s="57" t="s">
        <v>5</v>
      </c>
      <c r="M8" s="57" t="s">
        <v>27</v>
      </c>
      <c r="N8" s="57" t="s">
        <v>6</v>
      </c>
      <c r="O8" s="57" t="s">
        <v>7</v>
      </c>
    </row>
    <row r="9" spans="1:15" ht="28.5" customHeight="1">
      <c r="A9" s="64"/>
      <c r="B9" s="64"/>
      <c r="C9" s="66"/>
      <c r="D9" s="61"/>
      <c r="E9" s="68"/>
      <c r="F9" s="59"/>
      <c r="G9" s="64"/>
      <c r="H9" s="58"/>
      <c r="I9" s="58"/>
      <c r="J9" s="58"/>
      <c r="K9" s="58"/>
      <c r="L9" s="58"/>
      <c r="M9" s="58"/>
      <c r="N9" s="58"/>
      <c r="O9" s="58"/>
    </row>
    <row r="10" spans="1:15" ht="14.25" customHeight="1">
      <c r="A10" s="37"/>
      <c r="B10" s="1" t="s">
        <v>0</v>
      </c>
      <c r="C10" s="4"/>
      <c r="D10" s="21"/>
      <c r="E10" s="37"/>
      <c r="F10" s="37"/>
      <c r="G10" s="37"/>
      <c r="H10" s="22"/>
      <c r="I10" s="22"/>
      <c r="J10" s="22"/>
      <c r="K10" s="22"/>
      <c r="L10" s="22"/>
      <c r="M10" s="22"/>
      <c r="N10" s="22"/>
      <c r="O10" s="22"/>
    </row>
    <row r="11" spans="1:15" ht="20.25" customHeight="1">
      <c r="A11" s="15">
        <v>48</v>
      </c>
      <c r="B11" s="14" t="s">
        <v>68</v>
      </c>
      <c r="C11" s="4">
        <v>150</v>
      </c>
      <c r="D11" s="17">
        <v>3.38</v>
      </c>
      <c r="E11" s="18">
        <v>3.26</v>
      </c>
      <c r="F11" s="18">
        <v>24.4</v>
      </c>
      <c r="G11" s="18">
        <v>140.46</v>
      </c>
      <c r="H11" s="18">
        <v>0.09</v>
      </c>
      <c r="I11" s="18">
        <v>0</v>
      </c>
      <c r="J11" s="18">
        <v>0</v>
      </c>
      <c r="K11" s="18">
        <v>0.1</v>
      </c>
      <c r="L11" s="18">
        <v>17.899999999999999</v>
      </c>
      <c r="M11" s="18">
        <v>107.9</v>
      </c>
      <c r="N11" s="18">
        <v>73.540000000000006</v>
      </c>
      <c r="O11" s="18">
        <v>1.1000000000000001</v>
      </c>
    </row>
    <row r="12" spans="1:15" ht="15.75" customHeight="1">
      <c r="A12" s="15">
        <v>28</v>
      </c>
      <c r="B12" s="14" t="s">
        <v>15</v>
      </c>
      <c r="C12" s="3" t="s">
        <v>17</v>
      </c>
      <c r="D12" s="17">
        <v>0.2</v>
      </c>
      <c r="E12" s="18">
        <v>0</v>
      </c>
      <c r="F12" s="18">
        <v>14</v>
      </c>
      <c r="G12" s="18">
        <v>56.8</v>
      </c>
      <c r="H12" s="18">
        <v>0</v>
      </c>
      <c r="I12" s="18">
        <v>0</v>
      </c>
      <c r="J12" s="18">
        <v>0</v>
      </c>
      <c r="K12" s="18">
        <v>0</v>
      </c>
      <c r="L12" s="18">
        <v>4.95</v>
      </c>
      <c r="M12" s="18">
        <v>8</v>
      </c>
      <c r="N12" s="18">
        <v>4.4000000000000004</v>
      </c>
      <c r="O12" s="18">
        <v>0.8</v>
      </c>
    </row>
    <row r="13" spans="1:15" ht="17.25" customHeight="1">
      <c r="A13" s="15">
        <v>33</v>
      </c>
      <c r="B13" s="8" t="s">
        <v>33</v>
      </c>
      <c r="C13" s="3" t="s">
        <v>3</v>
      </c>
      <c r="D13" s="17">
        <v>0</v>
      </c>
      <c r="E13" s="18">
        <v>8.1999999999999993</v>
      </c>
      <c r="F13" s="18">
        <v>0.1</v>
      </c>
      <c r="G13" s="18">
        <v>74.2</v>
      </c>
      <c r="H13" s="18">
        <v>0</v>
      </c>
      <c r="I13" s="18">
        <v>0</v>
      </c>
      <c r="J13" s="18">
        <v>0.06</v>
      </c>
      <c r="K13" s="18">
        <v>0.1</v>
      </c>
      <c r="L13" s="18">
        <v>1</v>
      </c>
      <c r="M13" s="18">
        <v>2</v>
      </c>
      <c r="N13" s="18">
        <v>0</v>
      </c>
      <c r="O13" s="18">
        <v>0</v>
      </c>
    </row>
    <row r="14" spans="1:15" ht="20.25" customHeight="1">
      <c r="A14" s="15">
        <v>1</v>
      </c>
      <c r="B14" s="11" t="s">
        <v>34</v>
      </c>
      <c r="C14" s="3" t="s">
        <v>16</v>
      </c>
      <c r="D14" s="17">
        <v>3.48</v>
      </c>
      <c r="E14" s="18">
        <v>4.43</v>
      </c>
      <c r="F14" s="18">
        <v>0</v>
      </c>
      <c r="G14" s="18">
        <v>53.79</v>
      </c>
      <c r="H14" s="18">
        <v>7.0000000000000001E-3</v>
      </c>
      <c r="I14" s="18">
        <v>0.11</v>
      </c>
      <c r="J14" s="18">
        <v>0.04</v>
      </c>
      <c r="K14" s="18">
        <v>0.08</v>
      </c>
      <c r="L14" s="18">
        <v>132.1</v>
      </c>
      <c r="M14" s="18">
        <v>75.3</v>
      </c>
      <c r="N14" s="18">
        <v>5.33</v>
      </c>
      <c r="O14" s="18">
        <v>0.17</v>
      </c>
    </row>
    <row r="15" spans="1:15" ht="20.25" customHeight="1">
      <c r="A15" s="15">
        <v>45</v>
      </c>
      <c r="B15" s="8" t="s">
        <v>14</v>
      </c>
      <c r="C15" s="4">
        <v>45</v>
      </c>
      <c r="D15" s="17">
        <v>3</v>
      </c>
      <c r="E15" s="18">
        <v>0.4</v>
      </c>
      <c r="F15" s="18">
        <v>19.100000000000001</v>
      </c>
      <c r="G15" s="18">
        <v>91.8</v>
      </c>
      <c r="H15" s="18">
        <v>0.1</v>
      </c>
      <c r="I15" s="18">
        <v>0</v>
      </c>
      <c r="J15" s="18">
        <v>0</v>
      </c>
      <c r="K15" s="18">
        <v>1</v>
      </c>
      <c r="L15" s="18">
        <v>8.1</v>
      </c>
      <c r="M15" s="18">
        <v>39.200000000000003</v>
      </c>
      <c r="N15" s="18">
        <v>8.6</v>
      </c>
      <c r="O15" s="18">
        <v>1.8</v>
      </c>
    </row>
    <row r="16" spans="1:15" s="44" customFormat="1" ht="18" customHeight="1">
      <c r="A16" s="46"/>
      <c r="B16" s="47" t="s">
        <v>69</v>
      </c>
      <c r="C16" s="48"/>
      <c r="D16" s="49">
        <f t="shared" ref="D16:O16" si="0">SUM(D11:D15)</f>
        <v>10.06</v>
      </c>
      <c r="E16" s="49">
        <f t="shared" si="0"/>
        <v>16.29</v>
      </c>
      <c r="F16" s="49">
        <f t="shared" si="0"/>
        <v>57.6</v>
      </c>
      <c r="G16" s="49">
        <f t="shared" si="0"/>
        <v>417.05</v>
      </c>
      <c r="H16" s="49">
        <f t="shared" si="0"/>
        <v>0.19700000000000001</v>
      </c>
      <c r="I16" s="49">
        <f t="shared" si="0"/>
        <v>0.11</v>
      </c>
      <c r="J16" s="49">
        <f t="shared" si="0"/>
        <v>0.1</v>
      </c>
      <c r="K16" s="49">
        <f t="shared" si="0"/>
        <v>1.28</v>
      </c>
      <c r="L16" s="49">
        <f t="shared" si="0"/>
        <v>164.04999999999998</v>
      </c>
      <c r="M16" s="49">
        <f t="shared" si="0"/>
        <v>232.39999999999998</v>
      </c>
      <c r="N16" s="49">
        <f t="shared" si="0"/>
        <v>91.87</v>
      </c>
      <c r="O16" s="49">
        <f t="shared" si="0"/>
        <v>3.87</v>
      </c>
    </row>
    <row r="17" spans="1:15" ht="13.5" customHeight="1">
      <c r="A17" s="15"/>
      <c r="B17" s="7" t="s">
        <v>1</v>
      </c>
      <c r="C17" s="4"/>
      <c r="D17" s="33"/>
      <c r="E17" s="37"/>
      <c r="F17" s="37"/>
      <c r="G17" s="37"/>
      <c r="H17" s="24"/>
      <c r="I17" s="24"/>
      <c r="J17" s="24"/>
      <c r="K17" s="24"/>
      <c r="L17" s="24"/>
      <c r="M17" s="24"/>
      <c r="N17" s="24"/>
      <c r="O17" s="24"/>
    </row>
    <row r="18" spans="1:15" ht="12.75" customHeight="1">
      <c r="A18" s="15">
        <v>87</v>
      </c>
      <c r="B18" s="28" t="s">
        <v>70</v>
      </c>
      <c r="C18" s="3" t="s">
        <v>37</v>
      </c>
      <c r="D18" s="17">
        <v>0.86</v>
      </c>
      <c r="E18" s="18">
        <v>3.65</v>
      </c>
      <c r="F18" s="18">
        <v>5.0199999999999996</v>
      </c>
      <c r="G18" s="18">
        <v>56.37</v>
      </c>
      <c r="H18" s="18">
        <v>1.2E-2</v>
      </c>
      <c r="I18" s="18">
        <v>0.52</v>
      </c>
      <c r="J18" s="18">
        <v>0</v>
      </c>
      <c r="K18" s="18">
        <v>0.71</v>
      </c>
      <c r="L18" s="18">
        <v>21.09</v>
      </c>
      <c r="M18" s="18">
        <v>12.54</v>
      </c>
      <c r="N18" s="18">
        <v>10.8</v>
      </c>
      <c r="O18" s="18">
        <v>0.8</v>
      </c>
    </row>
    <row r="19" spans="1:15" ht="12.75" customHeight="1">
      <c r="A19" s="15">
        <v>16</v>
      </c>
      <c r="B19" s="8" t="s">
        <v>101</v>
      </c>
      <c r="C19" s="27" t="s">
        <v>54</v>
      </c>
      <c r="D19" s="9">
        <v>5.49</v>
      </c>
      <c r="E19" s="10">
        <v>5.28</v>
      </c>
      <c r="F19" s="10">
        <v>16.329999999999998</v>
      </c>
      <c r="G19" s="10">
        <v>134.75</v>
      </c>
      <c r="H19" s="10">
        <v>0.23</v>
      </c>
      <c r="I19" s="10">
        <v>5.81</v>
      </c>
      <c r="J19" s="10">
        <v>0</v>
      </c>
      <c r="K19" s="10">
        <v>0</v>
      </c>
      <c r="L19" s="10">
        <v>38.08</v>
      </c>
      <c r="M19" s="10">
        <v>87.18</v>
      </c>
      <c r="N19" s="10">
        <v>35.299999999999997</v>
      </c>
      <c r="O19" s="10">
        <v>2.0299999999999998</v>
      </c>
    </row>
    <row r="20" spans="1:15" ht="17.25" customHeight="1">
      <c r="A20" s="15">
        <v>19</v>
      </c>
      <c r="B20" s="29" t="s">
        <v>102</v>
      </c>
      <c r="C20" s="3" t="s">
        <v>28</v>
      </c>
      <c r="D20" s="9">
        <v>2.75</v>
      </c>
      <c r="E20" s="10">
        <v>13.2</v>
      </c>
      <c r="F20" s="10">
        <v>17.329999999999998</v>
      </c>
      <c r="G20" s="10">
        <v>199.2</v>
      </c>
      <c r="H20" s="10">
        <v>0.08</v>
      </c>
      <c r="I20" s="10">
        <v>10.4</v>
      </c>
      <c r="J20" s="10">
        <v>37.200000000000003</v>
      </c>
      <c r="K20" s="10">
        <v>0</v>
      </c>
      <c r="L20" s="10">
        <v>28.68</v>
      </c>
      <c r="M20" s="10">
        <v>74.16</v>
      </c>
      <c r="N20" s="10">
        <v>33.36</v>
      </c>
      <c r="O20" s="10">
        <v>1.18</v>
      </c>
    </row>
    <row r="21" spans="1:15" ht="12" customHeight="1">
      <c r="A21" s="15">
        <v>35</v>
      </c>
      <c r="B21" s="28" t="s">
        <v>83</v>
      </c>
      <c r="C21" s="3" t="s">
        <v>17</v>
      </c>
      <c r="D21" s="9">
        <v>0.04</v>
      </c>
      <c r="E21" s="10">
        <v>0</v>
      </c>
      <c r="F21" s="10">
        <v>24.76</v>
      </c>
      <c r="G21" s="10">
        <v>99.2</v>
      </c>
      <c r="H21" s="10">
        <v>0.02</v>
      </c>
      <c r="I21" s="10">
        <v>1.8</v>
      </c>
      <c r="J21" s="10">
        <v>0</v>
      </c>
      <c r="K21" s="10">
        <v>0.2</v>
      </c>
      <c r="L21" s="10">
        <v>41.1</v>
      </c>
      <c r="M21" s="10">
        <v>29.2</v>
      </c>
      <c r="N21" s="10">
        <v>2.4</v>
      </c>
      <c r="O21" s="10">
        <v>0.68</v>
      </c>
    </row>
    <row r="22" spans="1:15" ht="15" customHeight="1">
      <c r="A22" s="15">
        <v>45</v>
      </c>
      <c r="B22" s="11" t="s">
        <v>73</v>
      </c>
      <c r="C22" s="4">
        <v>45</v>
      </c>
      <c r="D22" s="17">
        <v>3</v>
      </c>
      <c r="E22" s="18">
        <v>0.4</v>
      </c>
      <c r="F22" s="18">
        <v>19.100000000000001</v>
      </c>
      <c r="G22" s="18">
        <v>91.8</v>
      </c>
      <c r="H22" s="18">
        <v>0.1</v>
      </c>
      <c r="I22" s="18">
        <v>0</v>
      </c>
      <c r="J22" s="18">
        <v>0</v>
      </c>
      <c r="K22" s="18">
        <v>1</v>
      </c>
      <c r="L22" s="18">
        <v>8.1</v>
      </c>
      <c r="M22" s="18">
        <v>39.200000000000003</v>
      </c>
      <c r="N22" s="18">
        <v>8.6</v>
      </c>
      <c r="O22" s="18">
        <v>1.8</v>
      </c>
    </row>
    <row r="23" spans="1:15" ht="19.5" customHeight="1">
      <c r="A23" s="15"/>
      <c r="B23" s="12" t="s">
        <v>23</v>
      </c>
      <c r="C23" s="5"/>
      <c r="D23" s="25">
        <f>SUM(D18:D22)</f>
        <v>12.14</v>
      </c>
      <c r="E23" s="25">
        <f t="shared" ref="E23:O23" si="1">SUM(E18:E22)</f>
        <v>22.529999999999998</v>
      </c>
      <c r="F23" s="25">
        <f t="shared" si="1"/>
        <v>82.539999999999992</v>
      </c>
      <c r="G23" s="25">
        <f t="shared" si="1"/>
        <v>581.31999999999994</v>
      </c>
      <c r="H23" s="25">
        <f t="shared" si="1"/>
        <v>0.44200000000000006</v>
      </c>
      <c r="I23" s="25">
        <f t="shared" si="1"/>
        <v>18.53</v>
      </c>
      <c r="J23" s="25">
        <f t="shared" si="1"/>
        <v>37.200000000000003</v>
      </c>
      <c r="K23" s="25">
        <f t="shared" si="1"/>
        <v>1.91</v>
      </c>
      <c r="L23" s="25">
        <f t="shared" si="1"/>
        <v>137.04999999999998</v>
      </c>
      <c r="M23" s="25">
        <f t="shared" si="1"/>
        <v>242.27999999999997</v>
      </c>
      <c r="N23" s="25">
        <f t="shared" si="1"/>
        <v>90.46</v>
      </c>
      <c r="O23" s="25">
        <f t="shared" si="1"/>
        <v>6.4899999999999993</v>
      </c>
    </row>
    <row r="24" spans="1:15" ht="13.8" thickBot="1">
      <c r="A24" s="70" t="s">
        <v>48</v>
      </c>
      <c r="B24" s="70"/>
      <c r="C24" s="38"/>
      <c r="D24" s="38"/>
      <c r="E24" s="38"/>
      <c r="F24" s="38"/>
      <c r="G24" s="38"/>
      <c r="H24" s="38"/>
      <c r="I24" s="38"/>
      <c r="J24" s="38"/>
      <c r="L24" s="38"/>
      <c r="M24" s="38"/>
      <c r="N24" s="38"/>
      <c r="O24" s="38"/>
    </row>
    <row r="25" spans="1:15">
      <c r="A25" s="62" t="s">
        <v>20</v>
      </c>
      <c r="B25" s="62" t="s">
        <v>21</v>
      </c>
      <c r="C25" s="65" t="s">
        <v>22</v>
      </c>
      <c r="D25" s="67" t="s">
        <v>29</v>
      </c>
      <c r="E25" s="60"/>
      <c r="F25" s="60"/>
      <c r="G25" s="62" t="s">
        <v>26</v>
      </c>
      <c r="H25" s="59" t="s">
        <v>12</v>
      </c>
      <c r="I25" s="60"/>
      <c r="J25" s="60"/>
      <c r="K25" s="61"/>
      <c r="L25" s="59" t="s">
        <v>11</v>
      </c>
      <c r="M25" s="60"/>
      <c r="N25" s="60"/>
      <c r="O25" s="61"/>
    </row>
    <row r="26" spans="1:15">
      <c r="A26" s="63"/>
      <c r="B26" s="63"/>
      <c r="C26" s="66"/>
      <c r="D26" s="61" t="s">
        <v>30</v>
      </c>
      <c r="E26" s="68" t="s">
        <v>31</v>
      </c>
      <c r="F26" s="59" t="s">
        <v>32</v>
      </c>
      <c r="G26" s="63"/>
      <c r="H26" s="57" t="s">
        <v>8</v>
      </c>
      <c r="I26" s="57" t="s">
        <v>9</v>
      </c>
      <c r="J26" s="57" t="s">
        <v>10</v>
      </c>
      <c r="K26" s="57" t="s">
        <v>24</v>
      </c>
      <c r="L26" s="57" t="s">
        <v>5</v>
      </c>
      <c r="M26" s="57" t="s">
        <v>27</v>
      </c>
      <c r="N26" s="57" t="s">
        <v>6</v>
      </c>
      <c r="O26" s="57" t="s">
        <v>7</v>
      </c>
    </row>
    <row r="27" spans="1:15">
      <c r="A27" s="64"/>
      <c r="B27" s="64"/>
      <c r="C27" s="66"/>
      <c r="D27" s="61"/>
      <c r="E27" s="68"/>
      <c r="F27" s="59"/>
      <c r="G27" s="64"/>
      <c r="H27" s="58"/>
      <c r="I27" s="58"/>
      <c r="J27" s="58"/>
      <c r="K27" s="58"/>
      <c r="L27" s="58"/>
      <c r="M27" s="58"/>
      <c r="N27" s="58"/>
      <c r="O27" s="58"/>
    </row>
    <row r="28" spans="1:15">
      <c r="A28" s="37"/>
      <c r="B28" s="1" t="s">
        <v>0</v>
      </c>
      <c r="C28" s="4"/>
      <c r="D28" s="21"/>
      <c r="E28" s="37"/>
      <c r="F28" s="37"/>
      <c r="G28" s="37"/>
      <c r="H28" s="22"/>
      <c r="I28" s="22"/>
      <c r="J28" s="22"/>
      <c r="K28" s="22"/>
      <c r="L28" s="22"/>
      <c r="M28" s="22"/>
      <c r="N28" s="22"/>
      <c r="O28" s="22"/>
    </row>
    <row r="29" spans="1:15">
      <c r="A29" s="15">
        <v>23</v>
      </c>
      <c r="B29" s="14" t="s">
        <v>62</v>
      </c>
      <c r="C29" s="4">
        <v>140</v>
      </c>
      <c r="D29" s="17">
        <v>12.292</v>
      </c>
      <c r="E29" s="18">
        <v>19.292000000000002</v>
      </c>
      <c r="F29" s="18">
        <v>2.016</v>
      </c>
      <c r="G29" s="18">
        <v>230.21600000000001</v>
      </c>
      <c r="H29" s="18">
        <v>2.8000000000000001E-2</v>
      </c>
      <c r="I29" s="18">
        <v>2.8000000000000001E-2</v>
      </c>
      <c r="J29" s="18">
        <v>0</v>
      </c>
      <c r="K29" s="18">
        <v>0</v>
      </c>
      <c r="L29" s="18">
        <v>74.144000000000005</v>
      </c>
      <c r="M29" s="18">
        <v>0</v>
      </c>
      <c r="N29" s="18">
        <v>0</v>
      </c>
      <c r="O29" s="18">
        <v>1.806</v>
      </c>
    </row>
    <row r="30" spans="1:15">
      <c r="A30" s="15">
        <v>61</v>
      </c>
      <c r="B30" s="11" t="s">
        <v>63</v>
      </c>
      <c r="C30" s="3" t="s">
        <v>38</v>
      </c>
      <c r="D30" s="17">
        <v>1.28</v>
      </c>
      <c r="E30" s="18">
        <v>0.08</v>
      </c>
      <c r="F30" s="18">
        <v>16.399999999999999</v>
      </c>
      <c r="G30" s="18">
        <v>71.44</v>
      </c>
      <c r="H30" s="18">
        <v>0.05</v>
      </c>
      <c r="I30" s="18">
        <v>4</v>
      </c>
      <c r="J30" s="18">
        <v>0</v>
      </c>
      <c r="K30" s="18">
        <v>0</v>
      </c>
      <c r="L30" s="18">
        <v>8</v>
      </c>
      <c r="M30" s="18">
        <v>24.8</v>
      </c>
      <c r="N30" s="18">
        <v>8</v>
      </c>
      <c r="O30" s="18">
        <v>0.32</v>
      </c>
    </row>
    <row r="31" spans="1:15" ht="13.5" customHeight="1">
      <c r="A31" s="15">
        <v>1</v>
      </c>
      <c r="B31" s="8" t="s">
        <v>33</v>
      </c>
      <c r="C31" s="3" t="s">
        <v>3</v>
      </c>
      <c r="D31" s="17">
        <v>0</v>
      </c>
      <c r="E31" s="18">
        <v>8.1999999999999993</v>
      </c>
      <c r="F31" s="18">
        <v>0.1</v>
      </c>
      <c r="G31" s="18">
        <v>74.2</v>
      </c>
      <c r="H31" s="18">
        <v>0</v>
      </c>
      <c r="I31" s="18">
        <v>0</v>
      </c>
      <c r="J31" s="18">
        <v>0.06</v>
      </c>
      <c r="K31" s="18">
        <v>0.1</v>
      </c>
      <c r="L31" s="18">
        <v>1</v>
      </c>
      <c r="M31" s="18">
        <v>2</v>
      </c>
      <c r="N31" s="18">
        <v>0</v>
      </c>
      <c r="O31" s="18">
        <v>0</v>
      </c>
    </row>
    <row r="32" spans="1:15">
      <c r="A32" s="15">
        <v>99</v>
      </c>
      <c r="B32" s="8" t="s">
        <v>64</v>
      </c>
      <c r="C32" s="3" t="s">
        <v>17</v>
      </c>
      <c r="D32" s="19">
        <v>1.4</v>
      </c>
      <c r="E32" s="20">
        <v>2</v>
      </c>
      <c r="F32" s="20">
        <v>27</v>
      </c>
      <c r="G32" s="20">
        <v>131.6</v>
      </c>
      <c r="H32" s="20">
        <v>0.02</v>
      </c>
      <c r="I32" s="20">
        <v>0.6</v>
      </c>
      <c r="J32" s="20">
        <v>0.08</v>
      </c>
      <c r="K32" s="20">
        <v>0</v>
      </c>
      <c r="L32" s="20">
        <v>34</v>
      </c>
      <c r="M32" s="20">
        <v>45</v>
      </c>
      <c r="N32" s="20">
        <v>7</v>
      </c>
      <c r="O32" s="20">
        <v>0</v>
      </c>
    </row>
    <row r="33" spans="1:15">
      <c r="A33" s="15">
        <v>45</v>
      </c>
      <c r="B33" s="30" t="s">
        <v>14</v>
      </c>
      <c r="C33" s="4">
        <v>45</v>
      </c>
      <c r="D33" s="17">
        <v>3</v>
      </c>
      <c r="E33" s="18">
        <v>0.4</v>
      </c>
      <c r="F33" s="18">
        <v>19.100000000000001</v>
      </c>
      <c r="G33" s="18">
        <v>91.8</v>
      </c>
      <c r="H33" s="18">
        <v>0.1</v>
      </c>
      <c r="I33" s="18">
        <v>0</v>
      </c>
      <c r="J33" s="18">
        <v>0</v>
      </c>
      <c r="K33" s="18">
        <v>1</v>
      </c>
      <c r="L33" s="18">
        <v>8.1</v>
      </c>
      <c r="M33" s="18">
        <v>39.200000000000003</v>
      </c>
      <c r="N33" s="18">
        <v>8.6</v>
      </c>
      <c r="O33" s="18">
        <v>1.8</v>
      </c>
    </row>
    <row r="34" spans="1:15" ht="17.25" customHeight="1">
      <c r="A34" s="15"/>
      <c r="B34" s="12" t="s">
        <v>23</v>
      </c>
      <c r="C34" s="5"/>
      <c r="D34" s="23">
        <f>SUM(D29:D33)</f>
        <v>17.972000000000001</v>
      </c>
      <c r="E34" s="23">
        <f t="shared" ref="E34:O34" si="2">SUM(E29:E33)</f>
        <v>29.971999999999998</v>
      </c>
      <c r="F34" s="23">
        <f t="shared" si="2"/>
        <v>64.616</v>
      </c>
      <c r="G34" s="23">
        <f t="shared" si="2"/>
        <v>599.25599999999997</v>
      </c>
      <c r="H34" s="23">
        <f t="shared" si="2"/>
        <v>0.19800000000000001</v>
      </c>
      <c r="I34" s="23">
        <f t="shared" si="2"/>
        <v>4.6279999999999992</v>
      </c>
      <c r="J34" s="23">
        <f t="shared" si="2"/>
        <v>0.14000000000000001</v>
      </c>
      <c r="K34" s="23">
        <f t="shared" si="2"/>
        <v>1.1000000000000001</v>
      </c>
      <c r="L34" s="23">
        <f t="shared" si="2"/>
        <v>125.244</v>
      </c>
      <c r="M34" s="23">
        <f t="shared" si="2"/>
        <v>111</v>
      </c>
      <c r="N34" s="23">
        <f t="shared" si="2"/>
        <v>23.6</v>
      </c>
      <c r="O34" s="23">
        <f t="shared" si="2"/>
        <v>3.9260000000000002</v>
      </c>
    </row>
    <row r="35" spans="1:15">
      <c r="A35" s="15"/>
      <c r="B35" s="7" t="s">
        <v>1</v>
      </c>
      <c r="C35" s="4"/>
      <c r="D35" s="33"/>
      <c r="E35" s="37"/>
      <c r="F35" s="37"/>
      <c r="G35" s="37"/>
      <c r="H35" s="24"/>
      <c r="I35" s="24"/>
      <c r="J35" s="24"/>
      <c r="K35" s="24"/>
      <c r="L35" s="24"/>
      <c r="M35" s="24"/>
      <c r="N35" s="24"/>
      <c r="O35" s="24"/>
    </row>
    <row r="36" spans="1:15">
      <c r="A36" s="15">
        <v>96</v>
      </c>
      <c r="B36" s="28" t="s">
        <v>71</v>
      </c>
      <c r="C36" s="3" t="s">
        <v>37</v>
      </c>
      <c r="D36" s="17">
        <v>1.1399999999999999</v>
      </c>
      <c r="E36" s="18">
        <v>5.34</v>
      </c>
      <c r="F36" s="18">
        <v>4.62</v>
      </c>
      <c r="G36" s="18">
        <v>71.099999999999994</v>
      </c>
      <c r="H36" s="18">
        <v>1.2E-2</v>
      </c>
      <c r="I36" s="18">
        <v>4.2</v>
      </c>
      <c r="J36" s="18">
        <v>0</v>
      </c>
      <c r="K36" s="18">
        <v>0.18</v>
      </c>
      <c r="L36" s="18">
        <v>87.3</v>
      </c>
      <c r="M36" s="18">
        <v>22.2</v>
      </c>
      <c r="N36" s="18">
        <v>2.2000000000000002</v>
      </c>
      <c r="O36" s="18">
        <v>0.04</v>
      </c>
    </row>
    <row r="37" spans="1:15" ht="26.4">
      <c r="A37" s="15">
        <v>44</v>
      </c>
      <c r="B37" s="8" t="s">
        <v>72</v>
      </c>
      <c r="C37" s="27" t="s">
        <v>54</v>
      </c>
      <c r="D37" s="9">
        <v>1.75</v>
      </c>
      <c r="E37" s="10">
        <v>4.8899999999999997</v>
      </c>
      <c r="F37" s="10">
        <v>8.49</v>
      </c>
      <c r="G37" s="10">
        <v>84.97</v>
      </c>
      <c r="H37" s="10">
        <v>0.08</v>
      </c>
      <c r="I37" s="10">
        <v>1.8</v>
      </c>
      <c r="J37" s="10">
        <v>0</v>
      </c>
      <c r="K37" s="10">
        <v>0.8</v>
      </c>
      <c r="L37" s="10">
        <v>78</v>
      </c>
      <c r="M37" s="10">
        <v>185</v>
      </c>
      <c r="N37" s="10">
        <v>25</v>
      </c>
      <c r="O37" s="10">
        <v>0.09</v>
      </c>
    </row>
    <row r="38" spans="1:15">
      <c r="A38" s="15">
        <v>28</v>
      </c>
      <c r="B38" s="29" t="s">
        <v>100</v>
      </c>
      <c r="C38" s="3" t="s">
        <v>13</v>
      </c>
      <c r="D38" s="9">
        <v>15.55</v>
      </c>
      <c r="E38" s="10">
        <v>11.55</v>
      </c>
      <c r="F38" s="10">
        <v>15.7</v>
      </c>
      <c r="G38" s="10">
        <v>228.75</v>
      </c>
      <c r="H38" s="10">
        <v>0.1</v>
      </c>
      <c r="I38" s="10">
        <v>0.15</v>
      </c>
      <c r="J38" s="10">
        <v>28.75</v>
      </c>
      <c r="K38" s="10">
        <v>0</v>
      </c>
      <c r="L38" s="10">
        <v>43.75</v>
      </c>
      <c r="M38" s="10">
        <v>166.38</v>
      </c>
      <c r="N38" s="10">
        <v>32.130000000000003</v>
      </c>
      <c r="O38" s="10">
        <v>1.5</v>
      </c>
    </row>
    <row r="39" spans="1:15">
      <c r="A39" s="15">
        <v>33</v>
      </c>
      <c r="B39" s="28" t="s">
        <v>66</v>
      </c>
      <c r="C39" s="6">
        <v>150</v>
      </c>
      <c r="D39" s="9">
        <v>3.06</v>
      </c>
      <c r="E39" s="10">
        <v>4.8</v>
      </c>
      <c r="F39" s="10">
        <v>20.45</v>
      </c>
      <c r="G39" s="10">
        <v>137.24</v>
      </c>
      <c r="H39" s="10">
        <v>0.15</v>
      </c>
      <c r="I39" s="10">
        <v>15.6</v>
      </c>
      <c r="J39" s="10">
        <v>0.04</v>
      </c>
      <c r="K39" s="10">
        <v>0.2</v>
      </c>
      <c r="L39" s="10">
        <v>40</v>
      </c>
      <c r="M39" s="10">
        <v>84</v>
      </c>
      <c r="N39" s="10">
        <v>7.75</v>
      </c>
      <c r="O39" s="10">
        <v>1</v>
      </c>
    </row>
    <row r="40" spans="1:15">
      <c r="A40" s="15">
        <v>57</v>
      </c>
      <c r="B40" s="28" t="s">
        <v>67</v>
      </c>
      <c r="C40" s="3" t="s">
        <v>17</v>
      </c>
      <c r="D40" s="19">
        <v>0.2</v>
      </c>
      <c r="E40" s="20">
        <v>0</v>
      </c>
      <c r="F40" s="20">
        <v>7.0000000000000007E-2</v>
      </c>
      <c r="G40" s="20">
        <v>1.08</v>
      </c>
      <c r="H40" s="20">
        <v>0</v>
      </c>
      <c r="I40" s="20">
        <v>2.2000000000000002</v>
      </c>
      <c r="J40" s="20">
        <v>0</v>
      </c>
      <c r="K40" s="20">
        <v>0</v>
      </c>
      <c r="L40" s="20">
        <v>4.95</v>
      </c>
      <c r="M40" s="20">
        <v>8</v>
      </c>
      <c r="N40" s="20">
        <v>4.4000000000000004</v>
      </c>
      <c r="O40" s="20">
        <v>0.8</v>
      </c>
    </row>
    <row r="41" spans="1:15">
      <c r="A41" s="15">
        <v>45</v>
      </c>
      <c r="B41" s="11" t="s">
        <v>14</v>
      </c>
      <c r="C41" s="4">
        <v>45</v>
      </c>
      <c r="D41" s="17">
        <v>3</v>
      </c>
      <c r="E41" s="18">
        <v>0.4</v>
      </c>
      <c r="F41" s="18">
        <v>19.100000000000001</v>
      </c>
      <c r="G41" s="18">
        <v>91.8</v>
      </c>
      <c r="H41" s="18">
        <v>0.1</v>
      </c>
      <c r="I41" s="18">
        <v>0</v>
      </c>
      <c r="J41" s="18">
        <v>0</v>
      </c>
      <c r="K41" s="18">
        <v>1</v>
      </c>
      <c r="L41" s="18">
        <v>8.1</v>
      </c>
      <c r="M41" s="18">
        <v>39.200000000000003</v>
      </c>
      <c r="N41" s="18">
        <v>8.6</v>
      </c>
      <c r="O41" s="18">
        <v>1.8</v>
      </c>
    </row>
    <row r="42" spans="1:15" s="44" customFormat="1">
      <c r="A42" s="46"/>
      <c r="B42" s="50" t="s">
        <v>69</v>
      </c>
      <c r="C42" s="5"/>
      <c r="D42" s="25">
        <f t="shared" ref="D42:O42" si="3">SUM(D36:D41)</f>
        <v>24.7</v>
      </c>
      <c r="E42" s="25">
        <f t="shared" si="3"/>
        <v>26.98</v>
      </c>
      <c r="F42" s="25">
        <f t="shared" si="3"/>
        <v>68.430000000000007</v>
      </c>
      <c r="G42" s="25">
        <f t="shared" si="3"/>
        <v>614.93999999999994</v>
      </c>
      <c r="H42" s="25">
        <f t="shared" si="3"/>
        <v>0.44199999999999995</v>
      </c>
      <c r="I42" s="25">
        <f t="shared" si="3"/>
        <v>23.95</v>
      </c>
      <c r="J42" s="25">
        <f t="shared" si="3"/>
        <v>28.79</v>
      </c>
      <c r="K42" s="25">
        <f t="shared" si="3"/>
        <v>2.1799999999999997</v>
      </c>
      <c r="L42" s="25">
        <f t="shared" si="3"/>
        <v>262.10000000000002</v>
      </c>
      <c r="M42" s="25">
        <f t="shared" si="3"/>
        <v>504.78</v>
      </c>
      <c r="N42" s="25">
        <f t="shared" si="3"/>
        <v>80.08</v>
      </c>
      <c r="O42" s="25">
        <f t="shared" si="3"/>
        <v>5.2299999999999995</v>
      </c>
    </row>
    <row r="43" spans="1:15" ht="14.25" customHeight="1">
      <c r="A43" s="70" t="s">
        <v>49</v>
      </c>
      <c r="B43" s="70"/>
      <c r="C43" s="38"/>
      <c r="D43" s="38"/>
      <c r="E43" s="38"/>
      <c r="F43" s="38"/>
      <c r="G43" s="38"/>
      <c r="H43" s="38"/>
      <c r="I43" s="38"/>
      <c r="J43" s="38"/>
      <c r="L43" s="38"/>
      <c r="M43" s="38"/>
      <c r="N43" s="38"/>
      <c r="O43" s="38"/>
    </row>
    <row r="44" spans="1:15" ht="14.25" customHeight="1">
      <c r="A44" s="37"/>
      <c r="B44" s="1" t="s">
        <v>0</v>
      </c>
      <c r="C44" s="4"/>
      <c r="D44" s="21"/>
      <c r="E44" s="37"/>
      <c r="F44" s="37"/>
      <c r="G44" s="37"/>
      <c r="H44" s="22"/>
      <c r="I44" s="22"/>
      <c r="J44" s="22"/>
      <c r="K44" s="22"/>
      <c r="L44" s="22"/>
      <c r="M44" s="22"/>
      <c r="N44" s="22"/>
      <c r="O44" s="22"/>
    </row>
    <row r="45" spans="1:15" ht="20.25" customHeight="1">
      <c r="A45" s="15">
        <v>20</v>
      </c>
      <c r="B45" s="14" t="s">
        <v>84</v>
      </c>
      <c r="C45" s="4">
        <v>100</v>
      </c>
      <c r="D45" s="17">
        <v>0.8</v>
      </c>
      <c r="E45" s="18">
        <v>0.1</v>
      </c>
      <c r="F45" s="18">
        <v>2.5</v>
      </c>
      <c r="G45" s="18">
        <v>14.1</v>
      </c>
      <c r="H45" s="18">
        <v>0.03</v>
      </c>
      <c r="I45" s="18">
        <v>10</v>
      </c>
      <c r="J45" s="18">
        <v>0</v>
      </c>
      <c r="K45" s="18">
        <v>0.1</v>
      </c>
      <c r="L45" s="18">
        <v>23</v>
      </c>
      <c r="M45" s="18">
        <v>42</v>
      </c>
      <c r="N45" s="18">
        <v>14</v>
      </c>
      <c r="O45" s="18">
        <v>0.6</v>
      </c>
    </row>
    <row r="46" spans="1:15" ht="15.75" customHeight="1">
      <c r="A46" s="15">
        <v>98</v>
      </c>
      <c r="B46" s="8" t="s">
        <v>85</v>
      </c>
      <c r="C46" s="3" t="s">
        <v>55</v>
      </c>
      <c r="D46" s="17">
        <v>11.36</v>
      </c>
      <c r="E46" s="18">
        <v>9.1199999999999992</v>
      </c>
      <c r="F46" s="18">
        <v>5.25</v>
      </c>
      <c r="G46" s="18">
        <v>148.52000000000001</v>
      </c>
      <c r="H46" s="18">
        <v>0.03</v>
      </c>
      <c r="I46" s="18">
        <v>0</v>
      </c>
      <c r="J46" s="18">
        <v>0</v>
      </c>
      <c r="K46" s="18">
        <v>0.56000000000000005</v>
      </c>
      <c r="L46" s="18">
        <v>21</v>
      </c>
      <c r="M46" s="18">
        <v>146</v>
      </c>
      <c r="N46" s="18">
        <v>26</v>
      </c>
      <c r="O46" s="18">
        <v>1.1000000000000001</v>
      </c>
    </row>
    <row r="47" spans="1:15">
      <c r="A47" s="15">
        <v>100</v>
      </c>
      <c r="B47" s="8" t="s">
        <v>86</v>
      </c>
      <c r="C47" s="3" t="s">
        <v>13</v>
      </c>
      <c r="D47" s="17">
        <v>1.08</v>
      </c>
      <c r="E47" s="18">
        <v>0.18</v>
      </c>
      <c r="F47" s="18">
        <v>8.6199999999999992</v>
      </c>
      <c r="G47" s="18">
        <v>40.4</v>
      </c>
      <c r="H47" s="18"/>
      <c r="I47" s="18"/>
      <c r="J47" s="18"/>
      <c r="K47" s="18"/>
      <c r="L47" s="18"/>
      <c r="M47" s="18"/>
      <c r="N47" s="18"/>
      <c r="O47" s="18"/>
    </row>
    <row r="48" spans="1:15" ht="20.25" customHeight="1">
      <c r="A48" s="15">
        <v>1</v>
      </c>
      <c r="B48" s="11" t="s">
        <v>33</v>
      </c>
      <c r="C48" s="3" t="s">
        <v>3</v>
      </c>
      <c r="D48" s="17">
        <v>0</v>
      </c>
      <c r="E48" s="18">
        <v>8.1999999999999993</v>
      </c>
      <c r="F48" s="18">
        <v>0.1</v>
      </c>
      <c r="G48" s="18">
        <v>74.2</v>
      </c>
      <c r="H48" s="18">
        <v>0</v>
      </c>
      <c r="I48" s="18">
        <v>0</v>
      </c>
      <c r="J48" s="18">
        <v>0.06</v>
      </c>
      <c r="K48" s="18">
        <v>0.1</v>
      </c>
      <c r="L48" s="18">
        <v>1</v>
      </c>
      <c r="M48" s="18">
        <v>2</v>
      </c>
      <c r="N48" s="18">
        <v>0</v>
      </c>
      <c r="O48" s="18">
        <v>0</v>
      </c>
    </row>
    <row r="49" spans="1:15" ht="20.25" customHeight="1">
      <c r="A49" s="15">
        <v>57</v>
      </c>
      <c r="B49" s="8" t="s">
        <v>67</v>
      </c>
      <c r="C49" s="3" t="s">
        <v>17</v>
      </c>
      <c r="D49" s="19">
        <v>0.2</v>
      </c>
      <c r="E49" s="20">
        <v>0</v>
      </c>
      <c r="F49" s="20">
        <v>7.0000000000000007E-2</v>
      </c>
      <c r="G49" s="20">
        <v>1.08</v>
      </c>
      <c r="H49" s="20">
        <v>0</v>
      </c>
      <c r="I49" s="20">
        <v>2.2000000000000002</v>
      </c>
      <c r="J49" s="20">
        <v>0</v>
      </c>
      <c r="K49" s="20">
        <v>0</v>
      </c>
      <c r="L49" s="20">
        <v>4.95</v>
      </c>
      <c r="M49" s="20">
        <v>8</v>
      </c>
      <c r="N49" s="20">
        <v>4.4000000000000004</v>
      </c>
      <c r="O49" s="20">
        <v>0.8</v>
      </c>
    </row>
    <row r="50" spans="1:15" ht="18" customHeight="1">
      <c r="A50" s="15">
        <v>45</v>
      </c>
      <c r="B50" s="30" t="s">
        <v>14</v>
      </c>
      <c r="C50" s="4">
        <v>45</v>
      </c>
      <c r="D50" s="17">
        <v>3</v>
      </c>
      <c r="E50" s="18">
        <v>0.4</v>
      </c>
      <c r="F50" s="18">
        <v>19.100000000000001</v>
      </c>
      <c r="G50" s="18">
        <v>91.8</v>
      </c>
      <c r="H50" s="18">
        <v>0.1</v>
      </c>
      <c r="I50" s="18">
        <v>0</v>
      </c>
      <c r="J50" s="18">
        <v>0</v>
      </c>
      <c r="K50" s="18">
        <v>1</v>
      </c>
      <c r="L50" s="18">
        <v>8.1</v>
      </c>
      <c r="M50" s="18">
        <v>39.200000000000003</v>
      </c>
      <c r="N50" s="18">
        <v>8.6</v>
      </c>
      <c r="O50" s="18">
        <v>1.8</v>
      </c>
    </row>
    <row r="51" spans="1:15" s="44" customFormat="1" ht="18" customHeight="1">
      <c r="A51" s="46"/>
      <c r="B51" s="47" t="s">
        <v>69</v>
      </c>
      <c r="C51" s="48"/>
      <c r="D51" s="49">
        <f>SUM(D45:D50)</f>
        <v>16.439999999999998</v>
      </c>
      <c r="E51" s="49">
        <f t="shared" ref="E51:O51" si="4">SUM(E45:E50)</f>
        <v>17.999999999999996</v>
      </c>
      <c r="F51" s="49">
        <f t="shared" si="4"/>
        <v>35.64</v>
      </c>
      <c r="G51" s="49">
        <f t="shared" si="4"/>
        <v>370.1</v>
      </c>
      <c r="H51" s="49">
        <f t="shared" si="4"/>
        <v>0.16</v>
      </c>
      <c r="I51" s="49">
        <f t="shared" si="4"/>
        <v>12.2</v>
      </c>
      <c r="J51" s="49">
        <f t="shared" si="4"/>
        <v>0.06</v>
      </c>
      <c r="K51" s="49">
        <f t="shared" si="4"/>
        <v>1.76</v>
      </c>
      <c r="L51" s="49">
        <f t="shared" si="4"/>
        <v>58.050000000000004</v>
      </c>
      <c r="M51" s="49">
        <f t="shared" si="4"/>
        <v>237.2</v>
      </c>
      <c r="N51" s="49">
        <f t="shared" si="4"/>
        <v>53</v>
      </c>
      <c r="O51" s="49">
        <f t="shared" si="4"/>
        <v>4.3</v>
      </c>
    </row>
    <row r="52" spans="1:15" ht="13.5" customHeight="1">
      <c r="A52" s="15"/>
      <c r="B52" s="7" t="s">
        <v>1</v>
      </c>
      <c r="C52" s="4"/>
      <c r="D52" s="33"/>
      <c r="E52" s="37"/>
      <c r="F52" s="37"/>
      <c r="G52" s="37"/>
      <c r="H52" s="24"/>
      <c r="I52" s="24"/>
      <c r="J52" s="24"/>
      <c r="K52" s="24"/>
      <c r="L52" s="24"/>
      <c r="M52" s="24"/>
      <c r="N52" s="24"/>
      <c r="O52" s="24"/>
    </row>
    <row r="53" spans="1:15" ht="12.75" customHeight="1">
      <c r="A53" s="15">
        <v>48</v>
      </c>
      <c r="B53" s="28" t="s">
        <v>129</v>
      </c>
      <c r="C53" s="3" t="s">
        <v>37</v>
      </c>
      <c r="D53" s="17">
        <v>0.5</v>
      </c>
      <c r="E53" s="18">
        <v>0.1</v>
      </c>
      <c r="F53" s="18">
        <v>1.5</v>
      </c>
      <c r="G53" s="18">
        <v>8.4</v>
      </c>
      <c r="H53" s="18">
        <v>0</v>
      </c>
      <c r="I53" s="18">
        <v>6</v>
      </c>
      <c r="J53" s="18">
        <v>0</v>
      </c>
      <c r="K53" s="18">
        <v>0.1</v>
      </c>
      <c r="L53" s="18">
        <v>13.8</v>
      </c>
      <c r="M53" s="18">
        <v>25.1</v>
      </c>
      <c r="N53" s="18">
        <v>8.4</v>
      </c>
      <c r="O53" s="18">
        <v>0.6</v>
      </c>
    </row>
    <row r="54" spans="1:15" ht="12" customHeight="1">
      <c r="A54" s="15">
        <v>10</v>
      </c>
      <c r="B54" s="8" t="s">
        <v>103</v>
      </c>
      <c r="C54" s="27" t="s">
        <v>74</v>
      </c>
      <c r="D54" s="9">
        <v>8.61</v>
      </c>
      <c r="E54" s="10">
        <v>8.4</v>
      </c>
      <c r="F54" s="10">
        <v>14.34</v>
      </c>
      <c r="G54" s="10">
        <v>167.28</v>
      </c>
      <c r="H54" s="10">
        <v>0.1</v>
      </c>
      <c r="I54" s="10">
        <v>9.11</v>
      </c>
      <c r="J54" s="10">
        <v>15</v>
      </c>
      <c r="K54" s="10">
        <v>0</v>
      </c>
      <c r="L54" s="10">
        <v>45.3</v>
      </c>
      <c r="M54" s="10">
        <v>176.53</v>
      </c>
      <c r="N54" s="10">
        <v>47.35</v>
      </c>
      <c r="O54" s="10">
        <v>1.26</v>
      </c>
    </row>
    <row r="55" spans="1:15" ht="12" customHeight="1">
      <c r="A55" s="15">
        <v>31</v>
      </c>
      <c r="B55" s="28" t="s">
        <v>75</v>
      </c>
      <c r="C55" s="3" t="s">
        <v>36</v>
      </c>
      <c r="D55" s="9">
        <v>7.46</v>
      </c>
      <c r="E55" s="10">
        <v>5.61</v>
      </c>
      <c r="F55" s="10">
        <v>35.840000000000003</v>
      </c>
      <c r="G55" s="10">
        <v>223.69</v>
      </c>
      <c r="H55" s="10">
        <v>0.18</v>
      </c>
      <c r="I55" s="10">
        <v>0</v>
      </c>
      <c r="J55" s="10">
        <v>0.2</v>
      </c>
      <c r="K55" s="10">
        <v>0.55000000000000004</v>
      </c>
      <c r="L55" s="10">
        <v>12.98</v>
      </c>
      <c r="M55" s="10">
        <v>208.5</v>
      </c>
      <c r="N55" s="10">
        <v>67.5</v>
      </c>
      <c r="O55" s="10">
        <v>0.95</v>
      </c>
    </row>
    <row r="56" spans="1:15" ht="15" customHeight="1">
      <c r="A56" s="15">
        <v>28</v>
      </c>
      <c r="B56" s="11" t="s">
        <v>104</v>
      </c>
      <c r="C56" s="6" t="s">
        <v>105</v>
      </c>
      <c r="D56" s="17">
        <v>11.78</v>
      </c>
      <c r="E56" s="18">
        <v>12.91</v>
      </c>
      <c r="F56" s="18">
        <v>14.9</v>
      </c>
      <c r="G56" s="18">
        <v>223</v>
      </c>
      <c r="H56" s="18">
        <v>7.0000000000000007E-2</v>
      </c>
      <c r="I56" s="18">
        <v>1.1299999999999999</v>
      </c>
      <c r="J56" s="18">
        <v>51</v>
      </c>
      <c r="K56" s="18">
        <v>0</v>
      </c>
      <c r="L56" s="18">
        <v>57.8</v>
      </c>
      <c r="M56" s="18">
        <v>141.4</v>
      </c>
      <c r="N56" s="18">
        <v>28.4</v>
      </c>
      <c r="O56" s="18">
        <v>1.27</v>
      </c>
    </row>
    <row r="57" spans="1:15" ht="15" customHeight="1">
      <c r="A57" s="15">
        <v>45</v>
      </c>
      <c r="B57" s="11" t="s">
        <v>14</v>
      </c>
      <c r="C57" s="4">
        <v>45</v>
      </c>
      <c r="D57" s="17">
        <v>3</v>
      </c>
      <c r="E57" s="18">
        <v>0.4</v>
      </c>
      <c r="F57" s="18">
        <v>19.100000000000001</v>
      </c>
      <c r="G57" s="18">
        <v>91.8</v>
      </c>
      <c r="H57" s="18">
        <v>0.1</v>
      </c>
      <c r="I57" s="18">
        <v>0</v>
      </c>
      <c r="J57" s="18">
        <v>0</v>
      </c>
      <c r="K57" s="18">
        <v>1</v>
      </c>
      <c r="L57" s="18">
        <v>8.1</v>
      </c>
      <c r="M57" s="18">
        <v>39.200000000000003</v>
      </c>
      <c r="N57" s="18">
        <v>8.6</v>
      </c>
      <c r="O57" s="18">
        <v>1.8</v>
      </c>
    </row>
    <row r="58" spans="1:15" ht="15" customHeight="1">
      <c r="A58" s="15">
        <v>65</v>
      </c>
      <c r="B58" s="51" t="s">
        <v>106</v>
      </c>
      <c r="C58" s="4">
        <v>200</v>
      </c>
      <c r="D58" s="17">
        <v>0.14000000000000001</v>
      </c>
      <c r="E58" s="17">
        <v>0.04</v>
      </c>
      <c r="F58" s="17">
        <v>26</v>
      </c>
      <c r="G58" s="17">
        <v>104.92</v>
      </c>
      <c r="H58" s="17">
        <v>0</v>
      </c>
      <c r="I58" s="17">
        <v>1.8</v>
      </c>
      <c r="J58" s="17">
        <v>0</v>
      </c>
      <c r="K58" s="17">
        <v>0.2</v>
      </c>
      <c r="L58" s="17">
        <v>12</v>
      </c>
      <c r="M58" s="17">
        <v>6</v>
      </c>
      <c r="N58" s="17">
        <v>2</v>
      </c>
      <c r="O58" s="17">
        <v>0.2</v>
      </c>
    </row>
    <row r="59" spans="1:15" ht="19.5" customHeight="1">
      <c r="A59" s="15"/>
      <c r="B59" s="12" t="s">
        <v>23</v>
      </c>
      <c r="C59" s="5"/>
      <c r="D59" s="25">
        <f>D58+D57+D56+D55+D54+D53</f>
        <v>31.49</v>
      </c>
      <c r="E59" s="25">
        <f t="shared" ref="E59:O59" si="5">E58+E57+E56+E55+E54+E53</f>
        <v>27.46</v>
      </c>
      <c r="F59" s="25">
        <f t="shared" si="5"/>
        <v>111.68</v>
      </c>
      <c r="G59" s="25">
        <f t="shared" si="5"/>
        <v>819.09</v>
      </c>
      <c r="H59" s="25">
        <f t="shared" si="5"/>
        <v>0.44999999999999996</v>
      </c>
      <c r="I59" s="25">
        <f t="shared" si="5"/>
        <v>18.04</v>
      </c>
      <c r="J59" s="25">
        <f t="shared" si="5"/>
        <v>66.2</v>
      </c>
      <c r="K59" s="25">
        <f t="shared" si="5"/>
        <v>1.85</v>
      </c>
      <c r="L59" s="25">
        <f t="shared" si="5"/>
        <v>149.98000000000002</v>
      </c>
      <c r="M59" s="25">
        <f t="shared" si="5"/>
        <v>596.73</v>
      </c>
      <c r="N59" s="25">
        <f t="shared" si="5"/>
        <v>162.25</v>
      </c>
      <c r="O59" s="25">
        <f t="shared" si="5"/>
        <v>6.0799999999999992</v>
      </c>
    </row>
  </sheetData>
  <mergeCells count="45">
    <mergeCell ref="G25:G27"/>
    <mergeCell ref="H25:K25"/>
    <mergeCell ref="N26:N27"/>
    <mergeCell ref="O26:O27"/>
    <mergeCell ref="A43:B43"/>
    <mergeCell ref="L25:O25"/>
    <mergeCell ref="D26:D27"/>
    <mergeCell ref="E26:E27"/>
    <mergeCell ref="F26:F27"/>
    <mergeCell ref="H26:H27"/>
    <mergeCell ref="I26:I27"/>
    <mergeCell ref="J26:J27"/>
    <mergeCell ref="K26:K27"/>
    <mergeCell ref="L26:L27"/>
    <mergeCell ref="M26:M27"/>
    <mergeCell ref="A24:B24"/>
    <mergeCell ref="A25:A27"/>
    <mergeCell ref="B25:B27"/>
    <mergeCell ref="C25:C27"/>
    <mergeCell ref="D25:F25"/>
    <mergeCell ref="H7:K7"/>
    <mergeCell ref="L7:O7"/>
    <mergeCell ref="D8:D9"/>
    <mergeCell ref="E8:E9"/>
    <mergeCell ref="F8:F9"/>
    <mergeCell ref="H8:H9"/>
    <mergeCell ref="I8:I9"/>
    <mergeCell ref="J8:J9"/>
    <mergeCell ref="K8:K9"/>
    <mergeCell ref="L8:L9"/>
    <mergeCell ref="G7:G9"/>
    <mergeCell ref="M8:M9"/>
    <mergeCell ref="N8:N9"/>
    <mergeCell ref="O8:O9"/>
    <mergeCell ref="A6:B6"/>
    <mergeCell ref="A7:A9"/>
    <mergeCell ref="B7:B9"/>
    <mergeCell ref="C7:C9"/>
    <mergeCell ref="D7:F7"/>
    <mergeCell ref="A5:B5"/>
    <mergeCell ref="A1:O1"/>
    <mergeCell ref="A2:O2"/>
    <mergeCell ref="A3:O3"/>
    <mergeCell ref="A4:B4"/>
    <mergeCell ref="C4:J4"/>
  </mergeCells>
  <pageMargins left="0.78740157480314965" right="0.19685039370078741" top="0.39370078740157483" bottom="0.19685039370078741" header="0" footer="0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topLeftCell="A30" zoomScale="90" zoomScaleSheetLayoutView="90" workbookViewId="0">
      <selection activeCell="D42" sqref="D42"/>
    </sheetView>
  </sheetViews>
  <sheetFormatPr defaultColWidth="9.109375" defaultRowHeight="13.2"/>
  <cols>
    <col min="1" max="1" width="4.5546875" style="16" customWidth="1"/>
    <col min="2" max="2" width="27.6640625" style="2" customWidth="1"/>
    <col min="3" max="3" width="8.44140625" style="2" customWidth="1"/>
    <col min="4" max="4" width="5.5546875" style="16" customWidth="1"/>
    <col min="5" max="5" width="5.33203125" style="16" customWidth="1"/>
    <col min="6" max="6" width="6.5546875" style="16" customWidth="1"/>
    <col min="7" max="7" width="7.109375" style="16" customWidth="1"/>
    <col min="8" max="8" width="4.88671875" style="26" customWidth="1"/>
    <col min="9" max="9" width="6.33203125" style="26" customWidth="1"/>
    <col min="10" max="10" width="6.109375" style="26" customWidth="1"/>
    <col min="11" max="11" width="6.33203125" style="16" customWidth="1"/>
    <col min="12" max="12" width="6.44140625" style="26" customWidth="1"/>
    <col min="13" max="13" width="6.6640625" style="26" customWidth="1"/>
    <col min="14" max="14" width="6.109375" style="26" customWidth="1"/>
    <col min="15" max="15" width="5.5546875" style="26" customWidth="1"/>
    <col min="16" max="16384" width="9.109375" style="2"/>
  </cols>
  <sheetData>
    <row r="1" spans="1:15" ht="13.8" thickBot="1">
      <c r="A1" s="70" t="s">
        <v>50</v>
      </c>
      <c r="B1" s="70"/>
      <c r="C1" s="38"/>
      <c r="D1" s="38"/>
      <c r="E1" s="38"/>
      <c r="F1" s="38"/>
      <c r="G1" s="38"/>
      <c r="H1" s="38"/>
      <c r="I1" s="38"/>
      <c r="J1" s="38"/>
      <c r="L1" s="38"/>
      <c r="M1" s="38"/>
      <c r="N1" s="38"/>
      <c r="O1" s="38"/>
    </row>
    <row r="2" spans="1:15" ht="12.75" customHeight="1">
      <c r="A2" s="62" t="s">
        <v>20</v>
      </c>
      <c r="B2" s="62" t="s">
        <v>21</v>
      </c>
      <c r="C2" s="65" t="s">
        <v>22</v>
      </c>
      <c r="D2" s="67" t="s">
        <v>29</v>
      </c>
      <c r="E2" s="60"/>
      <c r="F2" s="60"/>
      <c r="G2" s="62" t="s">
        <v>26</v>
      </c>
      <c r="H2" s="59" t="s">
        <v>12</v>
      </c>
      <c r="I2" s="60"/>
      <c r="J2" s="60"/>
      <c r="K2" s="61"/>
      <c r="L2" s="59" t="s">
        <v>11</v>
      </c>
      <c r="M2" s="60"/>
      <c r="N2" s="60"/>
      <c r="O2" s="61"/>
    </row>
    <row r="3" spans="1:15">
      <c r="A3" s="63"/>
      <c r="B3" s="63"/>
      <c r="C3" s="66"/>
      <c r="D3" s="61" t="s">
        <v>30</v>
      </c>
      <c r="E3" s="68" t="s">
        <v>31</v>
      </c>
      <c r="F3" s="59" t="s">
        <v>32</v>
      </c>
      <c r="G3" s="63"/>
      <c r="H3" s="57" t="s">
        <v>8</v>
      </c>
      <c r="I3" s="57" t="s">
        <v>9</v>
      </c>
      <c r="J3" s="57" t="s">
        <v>10</v>
      </c>
      <c r="K3" s="57" t="s">
        <v>24</v>
      </c>
      <c r="L3" s="57" t="s">
        <v>5</v>
      </c>
      <c r="M3" s="57" t="s">
        <v>27</v>
      </c>
      <c r="N3" s="57" t="s">
        <v>6</v>
      </c>
      <c r="O3" s="57" t="s">
        <v>7</v>
      </c>
    </row>
    <row r="4" spans="1:15">
      <c r="A4" s="64"/>
      <c r="B4" s="64"/>
      <c r="C4" s="66"/>
      <c r="D4" s="61"/>
      <c r="E4" s="68"/>
      <c r="F4" s="59"/>
      <c r="G4" s="64"/>
      <c r="H4" s="58"/>
      <c r="I4" s="58"/>
      <c r="J4" s="58"/>
      <c r="K4" s="58"/>
      <c r="L4" s="58"/>
      <c r="M4" s="58"/>
      <c r="N4" s="58"/>
      <c r="O4" s="58"/>
    </row>
    <row r="5" spans="1:15">
      <c r="A5" s="37"/>
      <c r="B5" s="1" t="s">
        <v>0</v>
      </c>
      <c r="C5" s="4"/>
      <c r="D5" s="21"/>
      <c r="E5" s="37"/>
      <c r="F5" s="37"/>
      <c r="G5" s="37"/>
      <c r="H5" s="22"/>
      <c r="I5" s="22"/>
      <c r="J5" s="22"/>
      <c r="K5" s="22"/>
      <c r="L5" s="22"/>
      <c r="M5" s="22"/>
      <c r="N5" s="22"/>
      <c r="O5" s="22"/>
    </row>
    <row r="6" spans="1:15" ht="26.4">
      <c r="A6" s="15">
        <v>43</v>
      </c>
      <c r="B6" s="14" t="s">
        <v>87</v>
      </c>
      <c r="C6" s="4">
        <v>200</v>
      </c>
      <c r="D6" s="17">
        <v>6.5</v>
      </c>
      <c r="E6" s="18">
        <v>8.3000000000000007</v>
      </c>
      <c r="F6" s="18">
        <v>27</v>
      </c>
      <c r="G6" s="18">
        <v>210.3</v>
      </c>
      <c r="H6" s="18">
        <v>0.1</v>
      </c>
      <c r="I6" s="18">
        <v>0.6</v>
      </c>
      <c r="J6" s="18">
        <v>0</v>
      </c>
      <c r="K6" s="18">
        <v>1.1000000000000001</v>
      </c>
      <c r="L6" s="18">
        <v>126.9</v>
      </c>
      <c r="M6" s="18">
        <v>166.3</v>
      </c>
      <c r="N6" s="18">
        <v>47.8</v>
      </c>
      <c r="O6" s="18">
        <v>1.2</v>
      </c>
    </row>
    <row r="7" spans="1:15">
      <c r="A7" s="15">
        <v>2</v>
      </c>
      <c r="B7" s="8" t="s">
        <v>88</v>
      </c>
      <c r="C7" s="3" t="s">
        <v>4</v>
      </c>
      <c r="D7" s="17">
        <v>4.6399999999999997</v>
      </c>
      <c r="E7" s="18">
        <v>5.9</v>
      </c>
      <c r="F7" s="18">
        <v>0</v>
      </c>
      <c r="G7" s="18">
        <v>72.8</v>
      </c>
      <c r="H7" s="18">
        <v>0.01</v>
      </c>
      <c r="I7" s="18">
        <v>0.14000000000000001</v>
      </c>
      <c r="J7" s="18">
        <v>52</v>
      </c>
      <c r="K7" s="18">
        <v>0</v>
      </c>
      <c r="L7" s="18">
        <v>176</v>
      </c>
      <c r="M7" s="18">
        <v>100</v>
      </c>
      <c r="N7" s="18">
        <v>7</v>
      </c>
      <c r="O7" s="18">
        <v>0.2</v>
      </c>
    </row>
    <row r="8" spans="1:15">
      <c r="A8" s="15">
        <v>65</v>
      </c>
      <c r="B8" s="8" t="s">
        <v>89</v>
      </c>
      <c r="C8" s="3" t="s">
        <v>17</v>
      </c>
      <c r="D8" s="17">
        <v>1.36</v>
      </c>
      <c r="E8" s="18">
        <v>0</v>
      </c>
      <c r="F8" s="18">
        <v>29.02</v>
      </c>
      <c r="G8" s="18">
        <v>116.19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</row>
    <row r="9" spans="1:15">
      <c r="A9" s="15">
        <v>46</v>
      </c>
      <c r="B9" s="11" t="s">
        <v>19</v>
      </c>
      <c r="C9" s="3" t="s">
        <v>90</v>
      </c>
      <c r="D9" s="17">
        <v>0.4</v>
      </c>
      <c r="E9" s="18">
        <v>0.4</v>
      </c>
      <c r="F9" s="18">
        <v>9.8000000000000007</v>
      </c>
      <c r="G9" s="18">
        <v>47</v>
      </c>
      <c r="H9" s="18">
        <v>0.03</v>
      </c>
      <c r="I9" s="18">
        <v>10</v>
      </c>
      <c r="J9" s="18">
        <v>0</v>
      </c>
      <c r="K9" s="18">
        <v>0</v>
      </c>
      <c r="L9" s="18">
        <v>10</v>
      </c>
      <c r="M9" s="18">
        <v>75.8</v>
      </c>
      <c r="N9" s="18">
        <v>0</v>
      </c>
      <c r="O9" s="18">
        <v>2.2000000000000002</v>
      </c>
    </row>
    <row r="10" spans="1:15">
      <c r="A10" s="15">
        <v>45</v>
      </c>
      <c r="B10" s="8" t="s">
        <v>14</v>
      </c>
      <c r="C10" s="4">
        <v>45</v>
      </c>
      <c r="D10" s="17">
        <v>3</v>
      </c>
      <c r="E10" s="18">
        <v>0.4</v>
      </c>
      <c r="F10" s="18">
        <v>19.100000000000001</v>
      </c>
      <c r="G10" s="18">
        <v>91.8</v>
      </c>
      <c r="H10" s="18">
        <v>0.1</v>
      </c>
      <c r="I10" s="18">
        <v>0</v>
      </c>
      <c r="J10" s="18">
        <v>0</v>
      </c>
      <c r="K10" s="18">
        <v>1</v>
      </c>
      <c r="L10" s="18">
        <v>8.1</v>
      </c>
      <c r="M10" s="18">
        <v>39.200000000000003</v>
      </c>
      <c r="N10" s="18">
        <v>8.6</v>
      </c>
      <c r="O10" s="18">
        <v>1.8</v>
      </c>
    </row>
    <row r="11" spans="1:15" ht="19.5" customHeight="1">
      <c r="A11" s="15">
        <v>22</v>
      </c>
      <c r="B11" s="30" t="s">
        <v>91</v>
      </c>
      <c r="C11" s="3" t="s">
        <v>38</v>
      </c>
      <c r="D11" s="19">
        <v>5.0999999999999996</v>
      </c>
      <c r="E11" s="19">
        <v>4.5999999999999996</v>
      </c>
      <c r="F11" s="19">
        <v>0.3</v>
      </c>
      <c r="G11" s="19">
        <v>63</v>
      </c>
      <c r="H11" s="19">
        <v>0.03</v>
      </c>
      <c r="I11" s="19">
        <v>0</v>
      </c>
      <c r="J11" s="19">
        <v>0.1</v>
      </c>
      <c r="K11" s="19">
        <v>0</v>
      </c>
      <c r="L11" s="19">
        <v>22</v>
      </c>
      <c r="M11" s="19">
        <v>76.8</v>
      </c>
      <c r="N11" s="19">
        <v>4.8</v>
      </c>
      <c r="O11" s="19">
        <v>1</v>
      </c>
    </row>
    <row r="12" spans="1:15" s="44" customFormat="1" ht="19.5" customHeight="1">
      <c r="A12" s="46"/>
      <c r="B12" s="47"/>
      <c r="C12" s="48"/>
      <c r="D12" s="49">
        <f>SUM(D6:D11)</f>
        <v>21</v>
      </c>
      <c r="E12" s="49">
        <f t="shared" ref="E12:O12" si="0">SUM(E6:E11)</f>
        <v>19.600000000000001</v>
      </c>
      <c r="F12" s="49">
        <f t="shared" si="0"/>
        <v>85.219999999999985</v>
      </c>
      <c r="G12" s="49">
        <f t="shared" si="0"/>
        <v>601.09</v>
      </c>
      <c r="H12" s="49">
        <f t="shared" si="0"/>
        <v>0.27</v>
      </c>
      <c r="I12" s="49">
        <f t="shared" si="0"/>
        <v>10.74</v>
      </c>
      <c r="J12" s="49">
        <f t="shared" si="0"/>
        <v>52.1</v>
      </c>
      <c r="K12" s="49">
        <f t="shared" si="0"/>
        <v>2.1</v>
      </c>
      <c r="L12" s="49">
        <f t="shared" si="0"/>
        <v>343</v>
      </c>
      <c r="M12" s="49">
        <f t="shared" si="0"/>
        <v>458.1</v>
      </c>
      <c r="N12" s="49">
        <f t="shared" si="0"/>
        <v>68.2</v>
      </c>
      <c r="O12" s="49">
        <f t="shared" si="0"/>
        <v>6.4</v>
      </c>
    </row>
    <row r="13" spans="1:15">
      <c r="A13" s="15"/>
      <c r="B13" s="7" t="s">
        <v>1</v>
      </c>
      <c r="C13" s="4"/>
      <c r="D13" s="33"/>
      <c r="E13" s="37"/>
      <c r="F13" s="37"/>
      <c r="G13" s="37"/>
      <c r="H13" s="24"/>
      <c r="I13" s="24"/>
      <c r="J13" s="24"/>
      <c r="K13" s="24"/>
      <c r="L13" s="24"/>
      <c r="M13" s="24"/>
      <c r="N13" s="24"/>
      <c r="O13" s="24"/>
    </row>
    <row r="14" spans="1:15">
      <c r="A14" s="15">
        <v>61</v>
      </c>
      <c r="B14" s="28" t="s">
        <v>94</v>
      </c>
      <c r="C14" s="3" t="s">
        <v>13</v>
      </c>
      <c r="D14" s="17">
        <v>3</v>
      </c>
      <c r="E14" s="18">
        <v>5.19</v>
      </c>
      <c r="F14" s="18">
        <v>6.3</v>
      </c>
      <c r="G14" s="18">
        <v>83.6</v>
      </c>
      <c r="H14" s="18">
        <v>0</v>
      </c>
      <c r="I14" s="18">
        <v>11</v>
      </c>
      <c r="J14" s="18">
        <v>0</v>
      </c>
      <c r="K14" s="18">
        <v>0</v>
      </c>
      <c r="L14" s="18">
        <v>21.45</v>
      </c>
      <c r="M14" s="18">
        <v>0</v>
      </c>
      <c r="N14" s="18">
        <v>21</v>
      </c>
      <c r="O14" s="18">
        <v>0.7</v>
      </c>
    </row>
    <row r="15" spans="1:15" ht="26.4">
      <c r="A15" s="15">
        <v>111</v>
      </c>
      <c r="B15" s="8" t="s">
        <v>76</v>
      </c>
      <c r="C15" s="27" t="s">
        <v>54</v>
      </c>
      <c r="D15" s="9">
        <v>6.76</v>
      </c>
      <c r="E15" s="10">
        <v>10.94</v>
      </c>
      <c r="F15" s="10">
        <v>27.55</v>
      </c>
      <c r="G15" s="10">
        <v>235.7</v>
      </c>
      <c r="H15" s="10">
        <v>0.06</v>
      </c>
      <c r="I15" s="10">
        <v>1.31</v>
      </c>
      <c r="J15" s="10">
        <v>0</v>
      </c>
      <c r="K15" s="10">
        <v>0.04</v>
      </c>
      <c r="L15" s="10">
        <v>63.48</v>
      </c>
      <c r="M15" s="10">
        <v>129</v>
      </c>
      <c r="N15" s="10">
        <v>6.12</v>
      </c>
      <c r="O15" s="10">
        <v>0.42</v>
      </c>
    </row>
    <row r="16" spans="1:15">
      <c r="A16" s="15">
        <v>30</v>
      </c>
      <c r="B16" s="29" t="s">
        <v>77</v>
      </c>
      <c r="C16" s="3" t="s">
        <v>17</v>
      </c>
      <c r="D16" s="9">
        <v>9.8000000000000007</v>
      </c>
      <c r="E16" s="10">
        <v>15.01</v>
      </c>
      <c r="F16" s="10">
        <v>25.69</v>
      </c>
      <c r="G16" s="10">
        <v>277.05</v>
      </c>
      <c r="H16" s="10">
        <v>0.06</v>
      </c>
      <c r="I16" s="10">
        <v>1.01</v>
      </c>
      <c r="J16" s="10">
        <v>0.05</v>
      </c>
      <c r="K16" s="10">
        <v>0.97</v>
      </c>
      <c r="L16" s="10">
        <v>192.5</v>
      </c>
      <c r="M16" s="10">
        <v>198.4</v>
      </c>
      <c r="N16" s="10">
        <v>13</v>
      </c>
      <c r="O16" s="10">
        <v>0.05</v>
      </c>
    </row>
    <row r="17" spans="1:15">
      <c r="A17" s="15">
        <v>35</v>
      </c>
      <c r="B17" s="28" t="s">
        <v>83</v>
      </c>
      <c r="C17" s="3" t="s">
        <v>17</v>
      </c>
      <c r="D17" s="9">
        <v>0.04</v>
      </c>
      <c r="E17" s="10">
        <v>0</v>
      </c>
      <c r="F17" s="10">
        <v>24.76</v>
      </c>
      <c r="G17" s="10">
        <v>99.2</v>
      </c>
      <c r="H17" s="10">
        <v>0.02</v>
      </c>
      <c r="I17" s="10">
        <v>1.8</v>
      </c>
      <c r="J17" s="10">
        <v>0</v>
      </c>
      <c r="K17" s="10">
        <v>0.2</v>
      </c>
      <c r="L17" s="10">
        <v>41.1</v>
      </c>
      <c r="M17" s="10">
        <v>29.2</v>
      </c>
      <c r="N17" s="10">
        <v>2.4</v>
      </c>
      <c r="O17" s="10">
        <v>0.68</v>
      </c>
    </row>
    <row r="18" spans="1:15">
      <c r="A18" s="15">
        <v>45</v>
      </c>
      <c r="B18" s="11" t="s">
        <v>14</v>
      </c>
      <c r="C18" s="4">
        <v>45</v>
      </c>
      <c r="D18" s="17">
        <v>3</v>
      </c>
      <c r="E18" s="18">
        <v>0.4</v>
      </c>
      <c r="F18" s="18">
        <v>19.100000000000001</v>
      </c>
      <c r="G18" s="18">
        <v>91.8</v>
      </c>
      <c r="H18" s="18">
        <v>0.1</v>
      </c>
      <c r="I18" s="18">
        <v>0</v>
      </c>
      <c r="J18" s="18">
        <v>0</v>
      </c>
      <c r="K18" s="18">
        <v>1</v>
      </c>
      <c r="L18" s="18">
        <v>8.1</v>
      </c>
      <c r="M18" s="18">
        <v>39.200000000000003</v>
      </c>
      <c r="N18" s="18">
        <v>8.6</v>
      </c>
      <c r="O18" s="18">
        <v>1.8</v>
      </c>
    </row>
    <row r="19" spans="1:15" ht="21" customHeight="1">
      <c r="A19" s="15"/>
      <c r="B19" s="12" t="s">
        <v>23</v>
      </c>
      <c r="C19" s="5"/>
      <c r="D19" s="25">
        <f t="shared" ref="D19:O19" si="1">SUM(D14:D18)</f>
        <v>22.6</v>
      </c>
      <c r="E19" s="25">
        <f t="shared" si="1"/>
        <v>31.54</v>
      </c>
      <c r="F19" s="25">
        <f t="shared" si="1"/>
        <v>103.4</v>
      </c>
      <c r="G19" s="25">
        <f t="shared" si="1"/>
        <v>787.34999999999991</v>
      </c>
      <c r="H19" s="25">
        <f t="shared" si="1"/>
        <v>0.24</v>
      </c>
      <c r="I19" s="25">
        <f t="shared" si="1"/>
        <v>15.120000000000001</v>
      </c>
      <c r="J19" s="25">
        <f t="shared" si="1"/>
        <v>0.05</v>
      </c>
      <c r="K19" s="25">
        <f t="shared" si="1"/>
        <v>2.21</v>
      </c>
      <c r="L19" s="25">
        <f t="shared" si="1"/>
        <v>326.63000000000005</v>
      </c>
      <c r="M19" s="25">
        <f t="shared" si="1"/>
        <v>395.79999999999995</v>
      </c>
      <c r="N19" s="25">
        <f t="shared" si="1"/>
        <v>51.120000000000005</v>
      </c>
      <c r="O19" s="25">
        <f t="shared" si="1"/>
        <v>3.6500000000000004</v>
      </c>
    </row>
    <row r="20" spans="1:15" ht="13.5" customHeight="1">
      <c r="A20" s="71" t="s">
        <v>51</v>
      </c>
      <c r="B20" s="71"/>
      <c r="C20" s="36"/>
      <c r="D20" s="39"/>
      <c r="E20" s="39"/>
      <c r="F20" s="39"/>
      <c r="G20" s="39"/>
      <c r="H20" s="39"/>
      <c r="I20" s="39"/>
      <c r="J20" s="39"/>
      <c r="L20" s="39"/>
      <c r="M20" s="39"/>
      <c r="N20" s="39"/>
      <c r="O20" s="39"/>
    </row>
    <row r="21" spans="1:15">
      <c r="A21" s="63"/>
      <c r="B21" s="72"/>
      <c r="C21" s="74"/>
      <c r="D21" s="76" t="s">
        <v>30</v>
      </c>
      <c r="E21" s="62" t="s">
        <v>31</v>
      </c>
      <c r="F21" s="62" t="s">
        <v>32</v>
      </c>
      <c r="G21" s="63"/>
      <c r="H21" s="57" t="s">
        <v>8</v>
      </c>
      <c r="I21" s="57" t="s">
        <v>9</v>
      </c>
      <c r="J21" s="57" t="s">
        <v>10</v>
      </c>
      <c r="K21" s="57" t="s">
        <v>24</v>
      </c>
      <c r="L21" s="57" t="s">
        <v>5</v>
      </c>
      <c r="M21" s="57" t="s">
        <v>27</v>
      </c>
      <c r="N21" s="57" t="s">
        <v>6</v>
      </c>
      <c r="O21" s="57" t="s">
        <v>7</v>
      </c>
    </row>
    <row r="22" spans="1:15">
      <c r="A22" s="64"/>
      <c r="B22" s="73"/>
      <c r="C22" s="75"/>
      <c r="D22" s="77"/>
      <c r="E22" s="64"/>
      <c r="F22" s="64"/>
      <c r="G22" s="64"/>
      <c r="H22" s="58"/>
      <c r="I22" s="58"/>
      <c r="J22" s="58"/>
      <c r="K22" s="58"/>
      <c r="L22" s="58"/>
      <c r="M22" s="58"/>
      <c r="N22" s="58"/>
      <c r="O22" s="58"/>
    </row>
    <row r="23" spans="1:15">
      <c r="A23" s="37"/>
      <c r="B23" s="1" t="s">
        <v>0</v>
      </c>
      <c r="C23" s="4"/>
      <c r="D23" s="21"/>
      <c r="E23" s="37"/>
      <c r="F23" s="37"/>
      <c r="G23" s="37"/>
      <c r="H23" s="22"/>
      <c r="I23" s="22"/>
      <c r="J23" s="22"/>
      <c r="K23" s="22"/>
      <c r="L23" s="22"/>
      <c r="M23" s="22"/>
      <c r="N23" s="22"/>
      <c r="O23" s="22"/>
    </row>
    <row r="24" spans="1:15">
      <c r="A24" s="15">
        <v>24</v>
      </c>
      <c r="B24" s="14" t="s">
        <v>131</v>
      </c>
      <c r="C24" s="6" t="s">
        <v>132</v>
      </c>
      <c r="D24" s="17">
        <v>28.44</v>
      </c>
      <c r="E24" s="18">
        <v>19.510000000000002</v>
      </c>
      <c r="F24" s="18">
        <v>17.100000000000001</v>
      </c>
      <c r="G24" s="18">
        <v>357.16</v>
      </c>
      <c r="H24" s="18">
        <v>0.11</v>
      </c>
      <c r="I24" s="18">
        <v>0.39</v>
      </c>
      <c r="J24" s="18">
        <v>89.95</v>
      </c>
      <c r="K24" s="18">
        <v>0</v>
      </c>
      <c r="L24" s="18">
        <v>248.75</v>
      </c>
      <c r="M24" s="18">
        <v>350.7</v>
      </c>
      <c r="N24" s="18">
        <v>39.6</v>
      </c>
      <c r="O24" s="18">
        <v>1.17</v>
      </c>
    </row>
    <row r="25" spans="1:15">
      <c r="A25" s="15">
        <v>101</v>
      </c>
      <c r="B25" s="11" t="s">
        <v>133</v>
      </c>
      <c r="C25" s="3" t="s">
        <v>36</v>
      </c>
      <c r="D25" s="17">
        <v>0.3</v>
      </c>
      <c r="E25" s="18">
        <v>1.35</v>
      </c>
      <c r="F25" s="18">
        <v>12.15</v>
      </c>
      <c r="G25" s="18">
        <v>65.400000000000006</v>
      </c>
      <c r="H25" s="18">
        <v>0.06</v>
      </c>
      <c r="I25" s="18">
        <v>90</v>
      </c>
      <c r="J25" s="18">
        <v>0.06</v>
      </c>
      <c r="K25" s="18">
        <v>0.1</v>
      </c>
      <c r="L25" s="18">
        <v>0.45</v>
      </c>
      <c r="M25" s="18">
        <v>2</v>
      </c>
      <c r="N25" s="18">
        <v>0</v>
      </c>
      <c r="O25" s="18">
        <v>51</v>
      </c>
    </row>
    <row r="26" spans="1:15">
      <c r="A26" s="15">
        <v>53</v>
      </c>
      <c r="B26" s="8" t="s">
        <v>18</v>
      </c>
      <c r="C26" s="3" t="s">
        <v>28</v>
      </c>
      <c r="D26" s="17">
        <v>0.9</v>
      </c>
      <c r="E26" s="18">
        <v>0.18</v>
      </c>
      <c r="F26" s="18">
        <v>17.71</v>
      </c>
      <c r="G26" s="18">
        <v>76.900000000000006</v>
      </c>
      <c r="H26" s="18">
        <v>0.02</v>
      </c>
      <c r="I26" s="18">
        <v>3.58</v>
      </c>
      <c r="J26" s="18">
        <v>0</v>
      </c>
      <c r="K26" s="18">
        <v>0.18</v>
      </c>
      <c r="L26" s="18">
        <v>12.52</v>
      </c>
      <c r="M26" s="18">
        <v>12.52</v>
      </c>
      <c r="N26" s="18">
        <v>7.15</v>
      </c>
      <c r="O26" s="18">
        <v>2.5</v>
      </c>
    </row>
    <row r="27" spans="1:15" ht="20.25" customHeight="1">
      <c r="A27" s="15"/>
      <c r="B27" s="12" t="s">
        <v>23</v>
      </c>
      <c r="C27" s="5"/>
      <c r="D27" s="23">
        <f t="shared" ref="D27:O27" si="2">SUM(D24:D26)</f>
        <v>29.64</v>
      </c>
      <c r="E27" s="23">
        <f t="shared" si="2"/>
        <v>21.040000000000003</v>
      </c>
      <c r="F27" s="23">
        <f t="shared" si="2"/>
        <v>46.96</v>
      </c>
      <c r="G27" s="23">
        <f t="shared" si="2"/>
        <v>499.46000000000004</v>
      </c>
      <c r="H27" s="23">
        <f t="shared" si="2"/>
        <v>0.18999999999999997</v>
      </c>
      <c r="I27" s="23">
        <f t="shared" si="2"/>
        <v>93.97</v>
      </c>
      <c r="J27" s="23">
        <f t="shared" si="2"/>
        <v>90.01</v>
      </c>
      <c r="K27" s="23">
        <f t="shared" si="2"/>
        <v>0.28000000000000003</v>
      </c>
      <c r="L27" s="23">
        <f t="shared" si="2"/>
        <v>261.71999999999997</v>
      </c>
      <c r="M27" s="23">
        <f t="shared" si="2"/>
        <v>365.21999999999997</v>
      </c>
      <c r="N27" s="23">
        <f t="shared" si="2"/>
        <v>46.75</v>
      </c>
      <c r="O27" s="23">
        <f t="shared" si="2"/>
        <v>54.67</v>
      </c>
    </row>
    <row r="28" spans="1:15">
      <c r="A28" s="15"/>
      <c r="B28" s="7" t="s">
        <v>1</v>
      </c>
      <c r="C28" s="4"/>
      <c r="D28" s="33"/>
      <c r="E28" s="37"/>
      <c r="F28" s="37"/>
      <c r="G28" s="37"/>
      <c r="H28" s="24"/>
      <c r="I28" s="24"/>
      <c r="J28" s="24"/>
      <c r="K28" s="24"/>
      <c r="L28" s="24"/>
      <c r="M28" s="24"/>
      <c r="N28" s="24"/>
      <c r="O28" s="24"/>
    </row>
    <row r="29" spans="1:15">
      <c r="A29" s="15">
        <v>7</v>
      </c>
      <c r="B29" s="28" t="s">
        <v>80</v>
      </c>
      <c r="C29" s="3" t="s">
        <v>37</v>
      </c>
      <c r="D29" s="17">
        <v>0.84</v>
      </c>
      <c r="E29" s="18">
        <v>6.02</v>
      </c>
      <c r="F29" s="18">
        <v>4.37</v>
      </c>
      <c r="G29" s="18">
        <v>75.06</v>
      </c>
      <c r="H29" s="18">
        <v>0.04</v>
      </c>
      <c r="I29" s="18">
        <v>0.73</v>
      </c>
      <c r="J29" s="18">
        <v>0.01</v>
      </c>
      <c r="K29" s="18">
        <v>0.38</v>
      </c>
      <c r="L29" s="18">
        <v>20.399999999999999</v>
      </c>
      <c r="M29" s="18">
        <v>35.200000000000003</v>
      </c>
      <c r="N29" s="18">
        <v>12.45</v>
      </c>
      <c r="O29" s="18">
        <v>0.68</v>
      </c>
    </row>
    <row r="30" spans="1:15" ht="26.4">
      <c r="A30" s="15">
        <v>14</v>
      </c>
      <c r="B30" s="8" t="s">
        <v>78</v>
      </c>
      <c r="C30" s="27" t="s">
        <v>56</v>
      </c>
      <c r="D30" s="9">
        <v>3.83</v>
      </c>
      <c r="E30" s="10">
        <v>4.5599999999999996</v>
      </c>
      <c r="F30" s="10">
        <v>10.59</v>
      </c>
      <c r="G30" s="10">
        <v>98.72</v>
      </c>
      <c r="H30" s="10">
        <v>0.12</v>
      </c>
      <c r="I30" s="10">
        <v>1.23</v>
      </c>
      <c r="J30" s="10">
        <v>0.2</v>
      </c>
      <c r="K30" s="10">
        <v>0.9</v>
      </c>
      <c r="L30" s="10">
        <v>35.520000000000003</v>
      </c>
      <c r="M30" s="10">
        <v>92.46</v>
      </c>
      <c r="N30" s="10">
        <v>34.14</v>
      </c>
      <c r="O30" s="10">
        <v>0.48</v>
      </c>
    </row>
    <row r="31" spans="1:15">
      <c r="A31" s="15">
        <v>27</v>
      </c>
      <c r="B31" s="28" t="s">
        <v>107</v>
      </c>
      <c r="C31" s="6" t="s">
        <v>108</v>
      </c>
      <c r="D31" s="9">
        <v>27.53</v>
      </c>
      <c r="E31" s="10">
        <v>7.47</v>
      </c>
      <c r="F31" s="10">
        <v>21.95</v>
      </c>
      <c r="G31" s="10">
        <v>265</v>
      </c>
      <c r="H31" s="10">
        <v>0.21</v>
      </c>
      <c r="I31" s="10">
        <v>8.9700000000000006</v>
      </c>
      <c r="J31" s="10">
        <v>24</v>
      </c>
      <c r="K31" s="10">
        <v>0</v>
      </c>
      <c r="L31" s="10">
        <v>31.1</v>
      </c>
      <c r="M31" s="10">
        <v>337</v>
      </c>
      <c r="N31" s="10">
        <v>65.7</v>
      </c>
      <c r="O31" s="10">
        <v>4.03</v>
      </c>
    </row>
    <row r="32" spans="1:15">
      <c r="A32" s="15">
        <v>57</v>
      </c>
      <c r="B32" s="28" t="s">
        <v>82</v>
      </c>
      <c r="C32" s="3" t="s">
        <v>130</v>
      </c>
      <c r="D32" s="19">
        <v>0.1</v>
      </c>
      <c r="E32" s="20">
        <v>0</v>
      </c>
      <c r="F32" s="20">
        <v>11.7</v>
      </c>
      <c r="G32" s="20">
        <v>48.1</v>
      </c>
      <c r="H32" s="20">
        <v>0</v>
      </c>
      <c r="I32" s="20">
        <v>0.8</v>
      </c>
      <c r="J32" s="20">
        <v>0</v>
      </c>
      <c r="K32" s="20">
        <v>0</v>
      </c>
      <c r="L32" s="20">
        <v>10.7</v>
      </c>
      <c r="M32" s="20">
        <v>4.7</v>
      </c>
      <c r="N32" s="20">
        <v>3.9</v>
      </c>
      <c r="O32" s="20">
        <v>0.5</v>
      </c>
    </row>
    <row r="33" spans="1:15">
      <c r="A33" s="15">
        <v>45</v>
      </c>
      <c r="B33" s="11" t="s">
        <v>14</v>
      </c>
      <c r="C33" s="4">
        <v>45</v>
      </c>
      <c r="D33" s="17">
        <v>3</v>
      </c>
      <c r="E33" s="18">
        <v>0.4</v>
      </c>
      <c r="F33" s="18">
        <v>19.100000000000001</v>
      </c>
      <c r="G33" s="18">
        <v>91.8</v>
      </c>
      <c r="H33" s="18">
        <v>0.1</v>
      </c>
      <c r="I33" s="18">
        <v>0</v>
      </c>
      <c r="J33" s="18">
        <v>0</v>
      </c>
      <c r="K33" s="18">
        <v>1</v>
      </c>
      <c r="L33" s="18">
        <v>8.1</v>
      </c>
      <c r="M33" s="18">
        <v>39.200000000000003</v>
      </c>
      <c r="N33" s="18">
        <v>8.6</v>
      </c>
      <c r="O33" s="18">
        <v>1.8</v>
      </c>
    </row>
    <row r="34" spans="1:15" ht="19.5" customHeight="1">
      <c r="A34" s="40"/>
      <c r="B34" s="41" t="s">
        <v>23</v>
      </c>
      <c r="C34" s="42"/>
      <c r="D34" s="43">
        <f>D33+D32+D31+D30+D29</f>
        <v>35.300000000000004</v>
      </c>
      <c r="E34" s="43">
        <f t="shared" ref="E34:O34" si="3">E33+E32+E31+E30+E29</f>
        <v>18.45</v>
      </c>
      <c r="F34" s="43">
        <f t="shared" si="3"/>
        <v>67.710000000000008</v>
      </c>
      <c r="G34" s="43">
        <f t="shared" si="3"/>
        <v>578.68000000000006</v>
      </c>
      <c r="H34" s="43">
        <f t="shared" si="3"/>
        <v>0.47</v>
      </c>
      <c r="I34" s="43">
        <f t="shared" si="3"/>
        <v>11.730000000000002</v>
      </c>
      <c r="J34" s="43">
        <f t="shared" si="3"/>
        <v>24.21</v>
      </c>
      <c r="K34" s="43">
        <f t="shared" si="3"/>
        <v>2.2799999999999998</v>
      </c>
      <c r="L34" s="43">
        <f t="shared" si="3"/>
        <v>105.82</v>
      </c>
      <c r="M34" s="43">
        <f t="shared" si="3"/>
        <v>508.55999999999995</v>
      </c>
      <c r="N34" s="43">
        <f t="shared" si="3"/>
        <v>124.79</v>
      </c>
      <c r="O34" s="43">
        <f t="shared" si="3"/>
        <v>7.49</v>
      </c>
    </row>
    <row r="36" spans="1:15" s="44" customFormat="1" ht="21.75" customHeight="1">
      <c r="A36" s="45"/>
      <c r="B36" s="13" t="s">
        <v>52</v>
      </c>
      <c r="C36" s="13"/>
      <c r="D36" s="54">
        <f>D34+D27+D19+D12+'1 НЕДЕЛЯовз 5-9'!D59+'1 НЕДЕЛЯовз 5-9'!D51+'1 НЕДЕЛЯовз 5-9'!D42+'1 НЕДЕЛЯовз 5-9'!D34+'1 НЕДЕЛЯовз 5-9'!D23+'1 НЕДЕЛЯовз 5-9'!D16</f>
        <v>221.34199999999998</v>
      </c>
      <c r="E36" s="54">
        <f>E34+E27+E19+E12+'1 НЕДЕЛЯовз 5-9'!E59+'1 НЕДЕЛЯовз 5-9'!E51+'1 НЕДЕЛЯовз 5-9'!E42+'1 НЕДЕЛЯовз 5-9'!E34+'1 НЕДЕЛЯовз 5-9'!E23+'1 НЕДЕЛЯовз 5-9'!E16</f>
        <v>231.86199999999999</v>
      </c>
      <c r="F36" s="54">
        <f>F34+F27+F19+F12+'1 НЕДЕЛЯовз 5-9'!F59+'1 НЕДЕЛЯовз 5-9'!F51+'1 НЕДЕЛЯовз 5-9'!F42+'1 НЕДЕЛЯовз 5-9'!F34+'1 НЕДЕЛЯовз 5-9'!F23+'1 НЕДЕЛЯовз 5-9'!F16</f>
        <v>723.79599999999994</v>
      </c>
      <c r="G36" s="54">
        <f>G34+G27+G19+G12+'1 НЕДЕЛЯовз 5-9'!G59+'1 НЕДЕЛЯовз 5-9'!G51+'1 НЕДЕЛЯовз 5-9'!G42+'1 НЕДЕЛЯовз 5-9'!G34+'1 НЕДЕЛЯовз 5-9'!G23+'1 НЕДЕЛЯовз 5-9'!G16</f>
        <v>5868.3360000000002</v>
      </c>
      <c r="H36" s="54">
        <f>H34+H27+H19+H12+'1 НЕДЕЛЯовз 5-9'!H59+'1 НЕДЕЛЯовз 5-9'!H51+'1 НЕДЕЛЯовз 5-9'!H42+'1 НЕДЕЛЯовз 5-9'!H34+'1 НЕДЕЛЯовз 5-9'!H23+'1 НЕДЕЛЯовз 5-9'!H16</f>
        <v>3.0589999999999997</v>
      </c>
      <c r="I36" s="54">
        <f>I34+I27+I19+I12+'1 НЕДЕЛЯовз 5-9'!I59+'1 НЕДЕЛЯовз 5-9'!I51+'1 НЕДЕЛЯовз 5-9'!I42+'1 НЕДЕЛЯовз 5-9'!I34+'1 НЕДЕЛЯовз 5-9'!I23+'1 НЕДЕЛЯовз 5-9'!I16</f>
        <v>209.01799999999997</v>
      </c>
      <c r="J36" s="54">
        <f>J34+J27+J19+J12+'1 НЕДЕЛЯовз 5-9'!J59+'1 НЕДЕЛЯовз 5-9'!J51+'1 НЕДЕЛЯовз 5-9'!J42+'1 НЕДЕЛЯовз 5-9'!J34+'1 НЕДЕЛЯовз 5-9'!J23+'1 НЕДЕЛЯовз 5-9'!J16</f>
        <v>298.86</v>
      </c>
      <c r="K36" s="54">
        <f>K34+K27+K19+K12+'1 НЕДЕЛЯовз 5-9'!K59+'1 НЕДЕЛЯовз 5-9'!K51+'1 НЕДЕЛЯовз 5-9'!K42+'1 НЕДЕЛЯовз 5-9'!K34+'1 НЕДЕЛЯовз 5-9'!K23+'1 НЕДЕЛЯовз 5-9'!K16</f>
        <v>16.95</v>
      </c>
      <c r="L36" s="54">
        <f>L34+L27+L19+L12+'1 НЕДЕЛЯовз 5-9'!L59+'1 НЕДЕЛЯовз 5-9'!L51+'1 НЕДЕЛЯовз 5-9'!L42+'1 НЕДЕЛЯовз 5-9'!L34+'1 НЕДЕЛЯовз 5-9'!L23+'1 НЕДЕЛЯовз 5-9'!L16</f>
        <v>1933.644</v>
      </c>
      <c r="M36" s="54">
        <f>M34+M27+M19+M12+'1 НЕДЕЛЯовз 5-9'!M59+'1 НЕДЕЛЯовз 5-9'!M51+'1 НЕДЕЛЯовз 5-9'!M42+'1 НЕДЕЛЯовз 5-9'!M34+'1 НЕДЕЛЯовз 5-9'!M23+'1 НЕДЕЛЯовз 5-9'!M16</f>
        <v>3652.0699999999993</v>
      </c>
      <c r="N36" s="54">
        <f>N34+N27+N19+N12+'1 НЕДЕЛЯовз 5-9'!N59+'1 НЕДЕЛЯовз 5-9'!N51+'1 НЕДЕЛЯовз 5-9'!N42+'1 НЕДЕЛЯовз 5-9'!N34+'1 НЕДЕЛЯовз 5-9'!N23+'1 НЕДЕЛЯовз 5-9'!N16</f>
        <v>792.12000000000012</v>
      </c>
      <c r="O36" s="54">
        <f>O34+O27+O19+O12+'1 НЕДЕЛЯовз 5-9'!O59+'1 НЕДЕЛЯовз 5-9'!O51+'1 НЕДЕЛЯовз 5-9'!O42+'1 НЕДЕЛЯовз 5-9'!O34+'1 НЕДЕЛЯовз 5-9'!O23+'1 НЕДЕЛЯовз 5-9'!O16</f>
        <v>102.10600000000001</v>
      </c>
    </row>
    <row r="37" spans="1:15">
      <c r="A37" s="53"/>
      <c r="D37" s="53">
        <f>D36/10</f>
        <v>22.1342</v>
      </c>
      <c r="E37" s="53">
        <f t="shared" ref="E37:O37" si="4">E36/10</f>
        <v>23.186199999999999</v>
      </c>
      <c r="F37" s="53">
        <f t="shared" si="4"/>
        <v>72.379599999999996</v>
      </c>
      <c r="G37" s="53">
        <f t="shared" si="4"/>
        <v>586.83360000000005</v>
      </c>
      <c r="H37" s="53">
        <f t="shared" si="4"/>
        <v>0.30589999999999995</v>
      </c>
      <c r="I37" s="53">
        <f t="shared" si="4"/>
        <v>20.901799999999998</v>
      </c>
      <c r="J37" s="53">
        <f t="shared" si="4"/>
        <v>29.886000000000003</v>
      </c>
      <c r="K37" s="53">
        <f t="shared" si="4"/>
        <v>1.6949999999999998</v>
      </c>
      <c r="L37" s="53">
        <f t="shared" si="4"/>
        <v>193.36439999999999</v>
      </c>
      <c r="M37" s="53">
        <f t="shared" si="4"/>
        <v>365.20699999999994</v>
      </c>
      <c r="N37" s="53">
        <f t="shared" si="4"/>
        <v>79.212000000000018</v>
      </c>
      <c r="O37" s="53">
        <f t="shared" si="4"/>
        <v>10.210600000000001</v>
      </c>
    </row>
  </sheetData>
  <mergeCells count="35">
    <mergeCell ref="K21:K22"/>
    <mergeCell ref="L21:L22"/>
    <mergeCell ref="M21:M22"/>
    <mergeCell ref="N21:N22"/>
    <mergeCell ref="O21:O22"/>
    <mergeCell ref="J21:J22"/>
    <mergeCell ref="N3:N4"/>
    <mergeCell ref="O3:O4"/>
    <mergeCell ref="A20:B20"/>
    <mergeCell ref="A21:A22"/>
    <mergeCell ref="B21:B22"/>
    <mergeCell ref="C21:C22"/>
    <mergeCell ref="G21:G22"/>
    <mergeCell ref="A2:A4"/>
    <mergeCell ref="B2:B4"/>
    <mergeCell ref="C2:C4"/>
    <mergeCell ref="D21:D22"/>
    <mergeCell ref="E21:E22"/>
    <mergeCell ref="F21:F22"/>
    <mergeCell ref="H21:H22"/>
    <mergeCell ref="I21:I22"/>
    <mergeCell ref="A1:B1"/>
    <mergeCell ref="L2:O2"/>
    <mergeCell ref="D3:D4"/>
    <mergeCell ref="E3:E4"/>
    <mergeCell ref="F3:F4"/>
    <mergeCell ref="H3:H4"/>
    <mergeCell ref="I3:I4"/>
    <mergeCell ref="J3:J4"/>
    <mergeCell ref="K3:K4"/>
    <mergeCell ref="L3:L4"/>
    <mergeCell ref="M3:M4"/>
    <mergeCell ref="D2:F2"/>
    <mergeCell ref="G2:G4"/>
    <mergeCell ref="H2:K2"/>
  </mergeCells>
  <pageMargins left="0.78740157480314965" right="0.19685039370078741" top="0.39370078740157483" bottom="0.19685039370078741" header="0" footer="0"/>
  <pageSetup paperSize="9" scale="7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topLeftCell="A47" zoomScale="90" zoomScaleSheetLayoutView="90" workbookViewId="0">
      <selection activeCell="C55" sqref="C55"/>
    </sheetView>
  </sheetViews>
  <sheetFormatPr defaultColWidth="9.109375" defaultRowHeight="13.2"/>
  <cols>
    <col min="1" max="1" width="4.5546875" style="16" customWidth="1"/>
    <col min="2" max="2" width="22.6640625" style="2" customWidth="1"/>
    <col min="3" max="3" width="8.44140625" style="2" customWidth="1"/>
    <col min="4" max="4" width="5.5546875" style="16" customWidth="1"/>
    <col min="5" max="5" width="5.33203125" style="16" customWidth="1"/>
    <col min="6" max="6" width="6.5546875" style="16" customWidth="1"/>
    <col min="7" max="7" width="7.109375" style="16" customWidth="1"/>
    <col min="8" max="8" width="5.33203125" style="26" customWidth="1"/>
    <col min="9" max="9" width="5.44140625" style="26" customWidth="1"/>
    <col min="10" max="10" width="7" style="26" customWidth="1"/>
    <col min="11" max="11" width="6.33203125" style="16" customWidth="1"/>
    <col min="12" max="12" width="6.44140625" style="26" customWidth="1"/>
    <col min="13" max="13" width="6.5546875" style="26" customWidth="1"/>
    <col min="14" max="14" width="6.109375" style="26" customWidth="1"/>
    <col min="15" max="15" width="5.5546875" style="26" customWidth="1"/>
    <col min="16" max="16384" width="9.109375" style="2"/>
  </cols>
  <sheetData>
    <row r="1" spans="1:15">
      <c r="A1" s="70" t="s">
        <v>39</v>
      </c>
      <c r="B1" s="70"/>
      <c r="C1" s="36"/>
      <c r="D1" s="38"/>
      <c r="E1" s="38"/>
      <c r="F1" s="38"/>
      <c r="G1" s="38"/>
      <c r="H1" s="38"/>
      <c r="I1" s="38"/>
      <c r="J1" s="38"/>
      <c r="L1" s="38"/>
      <c r="M1" s="38"/>
      <c r="N1" s="38"/>
      <c r="O1" s="38"/>
    </row>
    <row r="2" spans="1:15" ht="13.5" customHeight="1" thickBot="1">
      <c r="A2" s="71" t="s">
        <v>43</v>
      </c>
      <c r="B2" s="71"/>
      <c r="C2" s="36"/>
      <c r="D2" s="38"/>
      <c r="E2" s="38"/>
      <c r="F2" s="38"/>
      <c r="G2" s="38"/>
      <c r="H2" s="38"/>
      <c r="I2" s="38"/>
      <c r="J2" s="38"/>
      <c r="L2" s="38"/>
      <c r="M2" s="38"/>
      <c r="N2" s="38"/>
      <c r="O2" s="38"/>
    </row>
    <row r="3" spans="1:15">
      <c r="A3" s="62" t="s">
        <v>20</v>
      </c>
      <c r="B3" s="62" t="s">
        <v>21</v>
      </c>
      <c r="C3" s="65" t="s">
        <v>22</v>
      </c>
      <c r="D3" s="67" t="s">
        <v>29</v>
      </c>
      <c r="E3" s="60"/>
      <c r="F3" s="60"/>
      <c r="G3" s="62" t="s">
        <v>26</v>
      </c>
      <c r="H3" s="59" t="s">
        <v>12</v>
      </c>
      <c r="I3" s="60"/>
      <c r="J3" s="60"/>
      <c r="K3" s="61"/>
      <c r="L3" s="59" t="s">
        <v>11</v>
      </c>
      <c r="M3" s="60"/>
      <c r="N3" s="60"/>
      <c r="O3" s="61"/>
    </row>
    <row r="4" spans="1:15">
      <c r="A4" s="63"/>
      <c r="B4" s="63"/>
      <c r="C4" s="66"/>
      <c r="D4" s="61" t="s">
        <v>30</v>
      </c>
      <c r="E4" s="68" t="s">
        <v>31</v>
      </c>
      <c r="F4" s="59" t="s">
        <v>32</v>
      </c>
      <c r="G4" s="63"/>
      <c r="H4" s="57" t="s">
        <v>8</v>
      </c>
      <c r="I4" s="57" t="s">
        <v>9</v>
      </c>
      <c r="J4" s="57" t="s">
        <v>10</v>
      </c>
      <c r="K4" s="57" t="s">
        <v>24</v>
      </c>
      <c r="L4" s="57" t="s">
        <v>5</v>
      </c>
      <c r="M4" s="57" t="s">
        <v>27</v>
      </c>
      <c r="N4" s="57" t="s">
        <v>6</v>
      </c>
      <c r="O4" s="57" t="s">
        <v>7</v>
      </c>
    </row>
    <row r="5" spans="1:15" ht="24.75" customHeight="1">
      <c r="A5" s="64"/>
      <c r="B5" s="64"/>
      <c r="C5" s="66"/>
      <c r="D5" s="61"/>
      <c r="E5" s="68"/>
      <c r="F5" s="59"/>
      <c r="G5" s="64"/>
      <c r="H5" s="58"/>
      <c r="I5" s="58"/>
      <c r="J5" s="58"/>
      <c r="K5" s="58"/>
      <c r="L5" s="58"/>
      <c r="M5" s="58"/>
      <c r="N5" s="58"/>
      <c r="O5" s="58"/>
    </row>
    <row r="6" spans="1:15">
      <c r="A6" s="37"/>
      <c r="B6" s="1" t="s">
        <v>0</v>
      </c>
      <c r="C6" s="4"/>
      <c r="D6" s="21"/>
      <c r="E6" s="37"/>
      <c r="F6" s="37"/>
      <c r="G6" s="37"/>
      <c r="H6" s="22"/>
      <c r="I6" s="22"/>
      <c r="J6" s="22"/>
      <c r="K6" s="22"/>
      <c r="L6" s="22"/>
      <c r="M6" s="22"/>
      <c r="N6" s="22"/>
      <c r="O6" s="22"/>
    </row>
    <row r="7" spans="1:15">
      <c r="A7" s="15">
        <v>59</v>
      </c>
      <c r="B7" s="14" t="s">
        <v>92</v>
      </c>
      <c r="C7" s="4">
        <v>200</v>
      </c>
      <c r="D7" s="17">
        <v>6.2</v>
      </c>
      <c r="E7" s="18">
        <v>8.6</v>
      </c>
      <c r="F7" s="18">
        <v>32.4</v>
      </c>
      <c r="G7" s="18">
        <v>232</v>
      </c>
      <c r="H7" s="18">
        <v>0.1</v>
      </c>
      <c r="I7" s="18">
        <v>0.8</v>
      </c>
      <c r="J7" s="18">
        <v>0</v>
      </c>
      <c r="K7" s="18">
        <v>0.4</v>
      </c>
      <c r="L7" s="18">
        <v>159.30000000000001</v>
      </c>
      <c r="M7" s="18">
        <v>143.69999999999999</v>
      </c>
      <c r="N7" s="18">
        <v>29.1</v>
      </c>
      <c r="O7" s="18">
        <v>0.6</v>
      </c>
    </row>
    <row r="8" spans="1:15" ht="26.4">
      <c r="A8" s="15">
        <v>1</v>
      </c>
      <c r="B8" s="11" t="s">
        <v>33</v>
      </c>
      <c r="C8" s="3" t="s">
        <v>3</v>
      </c>
      <c r="D8" s="17">
        <v>0</v>
      </c>
      <c r="E8" s="18">
        <v>8.1999999999999993</v>
      </c>
      <c r="F8" s="18">
        <v>0.1</v>
      </c>
      <c r="G8" s="18">
        <v>75</v>
      </c>
      <c r="H8" s="18">
        <v>0</v>
      </c>
      <c r="I8" s="18">
        <v>0</v>
      </c>
      <c r="J8" s="18">
        <v>0.06</v>
      </c>
      <c r="K8" s="18">
        <v>0.1</v>
      </c>
      <c r="L8" s="18">
        <v>1</v>
      </c>
      <c r="M8" s="18">
        <v>2</v>
      </c>
      <c r="N8" s="18">
        <v>0</v>
      </c>
      <c r="O8" s="18">
        <v>0</v>
      </c>
    </row>
    <row r="9" spans="1:15" ht="13.5" customHeight="1">
      <c r="A9" s="15">
        <v>53</v>
      </c>
      <c r="B9" s="8" t="s">
        <v>18</v>
      </c>
      <c r="C9" s="3" t="s">
        <v>28</v>
      </c>
      <c r="D9" s="17">
        <v>0.9</v>
      </c>
      <c r="E9" s="18">
        <v>0.18</v>
      </c>
      <c r="F9" s="18">
        <v>17.71</v>
      </c>
      <c r="G9" s="18">
        <v>76.900000000000006</v>
      </c>
      <c r="H9" s="18">
        <v>0.02</v>
      </c>
      <c r="I9" s="18">
        <v>3.58</v>
      </c>
      <c r="J9" s="18">
        <v>0</v>
      </c>
      <c r="K9" s="18">
        <v>0.18</v>
      </c>
      <c r="L9" s="18">
        <v>12.52</v>
      </c>
      <c r="M9" s="18">
        <v>12.52</v>
      </c>
      <c r="N9" s="18">
        <v>7.15</v>
      </c>
      <c r="O9" s="18">
        <v>2.5</v>
      </c>
    </row>
    <row r="10" spans="1:15">
      <c r="A10" s="15">
        <v>45</v>
      </c>
      <c r="B10" s="30" t="s">
        <v>14</v>
      </c>
      <c r="C10" s="4">
        <v>45</v>
      </c>
      <c r="D10" s="17">
        <v>3</v>
      </c>
      <c r="E10" s="18">
        <v>0.4</v>
      </c>
      <c r="F10" s="18">
        <v>19.100000000000001</v>
      </c>
      <c r="G10" s="18">
        <v>91.8</v>
      </c>
      <c r="H10" s="18">
        <v>0.1</v>
      </c>
      <c r="I10" s="18">
        <v>0</v>
      </c>
      <c r="J10" s="18">
        <v>0</v>
      </c>
      <c r="K10" s="18">
        <v>1</v>
      </c>
      <c r="L10" s="18">
        <v>8.1</v>
      </c>
      <c r="M10" s="18">
        <v>39.200000000000003</v>
      </c>
      <c r="N10" s="18">
        <v>8.6</v>
      </c>
      <c r="O10" s="18">
        <v>1.8</v>
      </c>
    </row>
    <row r="11" spans="1:15">
      <c r="A11" s="15"/>
      <c r="B11" s="12" t="s">
        <v>23</v>
      </c>
      <c r="C11" s="5"/>
      <c r="D11" s="23">
        <f t="shared" ref="D11:O11" si="0">SUM(D7:D10)</f>
        <v>10.100000000000001</v>
      </c>
      <c r="E11" s="23">
        <f t="shared" si="0"/>
        <v>17.379999999999995</v>
      </c>
      <c r="F11" s="23">
        <f t="shared" si="0"/>
        <v>69.31</v>
      </c>
      <c r="G11" s="23">
        <f t="shared" si="0"/>
        <v>475.7</v>
      </c>
      <c r="H11" s="23">
        <f t="shared" si="0"/>
        <v>0.22000000000000003</v>
      </c>
      <c r="I11" s="23">
        <f t="shared" si="0"/>
        <v>4.38</v>
      </c>
      <c r="J11" s="23">
        <f t="shared" si="0"/>
        <v>0.06</v>
      </c>
      <c r="K11" s="23">
        <f t="shared" si="0"/>
        <v>1.68</v>
      </c>
      <c r="L11" s="23">
        <f t="shared" si="0"/>
        <v>180.92000000000002</v>
      </c>
      <c r="M11" s="23">
        <f t="shared" si="0"/>
        <v>197.42000000000002</v>
      </c>
      <c r="N11" s="23">
        <f t="shared" si="0"/>
        <v>44.85</v>
      </c>
      <c r="O11" s="23">
        <f t="shared" si="0"/>
        <v>4.9000000000000004</v>
      </c>
    </row>
    <row r="12" spans="1:15" ht="12" customHeight="1">
      <c r="A12" s="15"/>
      <c r="B12" s="7" t="s">
        <v>1</v>
      </c>
      <c r="C12" s="4"/>
      <c r="D12" s="33"/>
      <c r="E12" s="37"/>
      <c r="F12" s="37"/>
      <c r="G12" s="37"/>
      <c r="H12" s="24"/>
      <c r="I12" s="24"/>
      <c r="J12" s="24"/>
      <c r="K12" s="24"/>
      <c r="L12" s="24"/>
      <c r="M12" s="24"/>
      <c r="N12" s="24"/>
      <c r="O12" s="24"/>
    </row>
    <row r="13" spans="1:15">
      <c r="A13" s="15">
        <v>48</v>
      </c>
      <c r="B13" s="28" t="s">
        <v>65</v>
      </c>
      <c r="C13" s="3" t="s">
        <v>37</v>
      </c>
      <c r="D13" s="17">
        <v>0.48</v>
      </c>
      <c r="E13" s="18">
        <v>0.06</v>
      </c>
      <c r="F13" s="18">
        <v>1.5</v>
      </c>
      <c r="G13" s="18">
        <v>8.4600000000000009</v>
      </c>
      <c r="H13" s="18">
        <v>0.02</v>
      </c>
      <c r="I13" s="18">
        <v>2.4</v>
      </c>
      <c r="J13" s="18">
        <v>0</v>
      </c>
      <c r="K13" s="18">
        <v>0.06</v>
      </c>
      <c r="L13" s="18">
        <v>13.8</v>
      </c>
      <c r="M13" s="18">
        <v>25.2</v>
      </c>
      <c r="N13" s="18">
        <v>8.4</v>
      </c>
      <c r="O13" s="18">
        <v>0.36</v>
      </c>
    </row>
    <row r="14" spans="1:15">
      <c r="A14" s="15">
        <v>52</v>
      </c>
      <c r="B14" s="8" t="s">
        <v>109</v>
      </c>
      <c r="C14" s="27" t="s">
        <v>81</v>
      </c>
      <c r="D14" s="9">
        <v>4.2</v>
      </c>
      <c r="E14" s="10">
        <v>7.3</v>
      </c>
      <c r="F14" s="10">
        <v>11.1</v>
      </c>
      <c r="G14" s="10">
        <v>129.5</v>
      </c>
      <c r="H14" s="10">
        <v>0.1</v>
      </c>
      <c r="I14" s="10">
        <v>8.6</v>
      </c>
      <c r="J14" s="10">
        <v>0.2</v>
      </c>
      <c r="K14" s="10">
        <v>0.4</v>
      </c>
      <c r="L14" s="10">
        <v>42.4</v>
      </c>
      <c r="M14" s="10">
        <v>70.400000000000006</v>
      </c>
      <c r="N14" s="10">
        <v>24</v>
      </c>
      <c r="O14" s="10">
        <v>1.3</v>
      </c>
    </row>
    <row r="15" spans="1:15">
      <c r="A15" s="15">
        <v>40</v>
      </c>
      <c r="B15" s="29" t="s">
        <v>111</v>
      </c>
      <c r="C15" s="3" t="s">
        <v>55</v>
      </c>
      <c r="D15" s="9">
        <v>12.2</v>
      </c>
      <c r="E15" s="10">
        <v>6.5</v>
      </c>
      <c r="F15" s="10">
        <v>55.2</v>
      </c>
      <c r="G15" s="10">
        <v>138.19999999999999</v>
      </c>
      <c r="H15" s="10">
        <v>2.23</v>
      </c>
      <c r="I15" s="10">
        <v>27.25</v>
      </c>
      <c r="J15" s="10">
        <v>0</v>
      </c>
      <c r="K15" s="10">
        <v>0</v>
      </c>
      <c r="L15" s="10">
        <v>55.83</v>
      </c>
      <c r="M15" s="10">
        <v>0.11</v>
      </c>
      <c r="N15" s="10">
        <v>1.07</v>
      </c>
      <c r="O15" s="10">
        <v>0.11</v>
      </c>
    </row>
    <row r="16" spans="1:15">
      <c r="A16" s="15">
        <v>55</v>
      </c>
      <c r="B16" s="28" t="s">
        <v>110</v>
      </c>
      <c r="C16" s="6">
        <v>150</v>
      </c>
      <c r="D16" s="9">
        <v>4.3739999999999997</v>
      </c>
      <c r="E16" s="10">
        <v>6.444</v>
      </c>
      <c r="F16" s="10">
        <v>44.027999999999999</v>
      </c>
      <c r="G16" s="10">
        <v>251.64</v>
      </c>
      <c r="H16" s="10">
        <v>3.5999999999999997E-2</v>
      </c>
      <c r="I16" s="10">
        <v>0</v>
      </c>
      <c r="J16" s="10">
        <v>0</v>
      </c>
      <c r="K16" s="10">
        <v>0</v>
      </c>
      <c r="L16" s="10">
        <v>1.6379999999999999</v>
      </c>
      <c r="M16" s="10">
        <v>0</v>
      </c>
      <c r="N16" s="10">
        <v>0</v>
      </c>
      <c r="O16" s="10">
        <v>0.63</v>
      </c>
    </row>
    <row r="17" spans="1:16" ht="26.4">
      <c r="A17" s="15">
        <v>72</v>
      </c>
      <c r="B17" s="28" t="s">
        <v>79</v>
      </c>
      <c r="C17" s="3" t="s">
        <v>17</v>
      </c>
      <c r="D17" s="9">
        <v>0.1</v>
      </c>
      <c r="E17" s="10">
        <v>0.04</v>
      </c>
      <c r="F17" s="10">
        <v>8.7100000000000009</v>
      </c>
      <c r="G17" s="10">
        <v>34.72</v>
      </c>
      <c r="H17" s="10">
        <v>3.0000000000000001E-3</v>
      </c>
      <c r="I17" s="10">
        <v>20</v>
      </c>
      <c r="J17" s="10">
        <v>0</v>
      </c>
      <c r="K17" s="10">
        <v>0</v>
      </c>
      <c r="L17" s="10">
        <v>20</v>
      </c>
      <c r="M17" s="10">
        <v>0</v>
      </c>
      <c r="N17" s="10">
        <v>0</v>
      </c>
      <c r="O17" s="10">
        <v>0.15</v>
      </c>
    </row>
    <row r="18" spans="1:16">
      <c r="A18" s="15">
        <v>45</v>
      </c>
      <c r="B18" s="11" t="s">
        <v>14</v>
      </c>
      <c r="C18" s="4">
        <v>45</v>
      </c>
      <c r="D18" s="17">
        <v>3</v>
      </c>
      <c r="E18" s="18">
        <v>0.4</v>
      </c>
      <c r="F18" s="18">
        <v>19.100000000000001</v>
      </c>
      <c r="G18" s="18">
        <v>91.8</v>
      </c>
      <c r="H18" s="18">
        <v>0.1</v>
      </c>
      <c r="I18" s="18">
        <v>0</v>
      </c>
      <c r="J18" s="18">
        <v>0</v>
      </c>
      <c r="K18" s="18">
        <v>1</v>
      </c>
      <c r="L18" s="18">
        <v>8.1</v>
      </c>
      <c r="M18" s="18">
        <v>39.200000000000003</v>
      </c>
      <c r="N18" s="18">
        <v>8.6</v>
      </c>
      <c r="O18" s="18">
        <v>1.8</v>
      </c>
    </row>
    <row r="19" spans="1:16" ht="10.5" customHeight="1">
      <c r="A19" s="40"/>
      <c r="B19" s="41" t="s">
        <v>23</v>
      </c>
      <c r="C19" s="42"/>
      <c r="D19" s="43">
        <f t="shared" ref="D19:O19" si="1">SUM(D13:D18)</f>
        <v>24.353999999999999</v>
      </c>
      <c r="E19" s="43">
        <f t="shared" si="1"/>
        <v>20.743999999999996</v>
      </c>
      <c r="F19" s="43">
        <f t="shared" si="1"/>
        <v>139.63800000000001</v>
      </c>
      <c r="G19" s="43">
        <f t="shared" si="1"/>
        <v>654.31999999999994</v>
      </c>
      <c r="H19" s="43">
        <f t="shared" si="1"/>
        <v>2.4890000000000003</v>
      </c>
      <c r="I19" s="43">
        <f t="shared" si="1"/>
        <v>58.25</v>
      </c>
      <c r="J19" s="43">
        <f t="shared" si="1"/>
        <v>0.2</v>
      </c>
      <c r="K19" s="43">
        <f t="shared" si="1"/>
        <v>1.46</v>
      </c>
      <c r="L19" s="43">
        <f t="shared" si="1"/>
        <v>141.768</v>
      </c>
      <c r="M19" s="43">
        <f t="shared" si="1"/>
        <v>134.91000000000003</v>
      </c>
      <c r="N19" s="43">
        <f t="shared" si="1"/>
        <v>42.07</v>
      </c>
      <c r="O19" s="43">
        <f t="shared" si="1"/>
        <v>4.3500000000000005</v>
      </c>
    </row>
    <row r="20" spans="1:16" ht="14.25" customHeight="1">
      <c r="A20" s="70" t="s">
        <v>44</v>
      </c>
      <c r="B20" s="70"/>
      <c r="C20" s="38"/>
      <c r="D20" s="38"/>
      <c r="E20" s="38"/>
      <c r="F20" s="38"/>
      <c r="G20" s="38"/>
      <c r="H20" s="38"/>
      <c r="I20" s="38"/>
      <c r="J20" s="38"/>
      <c r="L20" s="38"/>
      <c r="M20" s="38"/>
      <c r="N20" s="38"/>
      <c r="O20" s="38"/>
    </row>
    <row r="21" spans="1:16" ht="14.25" customHeight="1">
      <c r="A21" s="37"/>
      <c r="B21" s="1" t="s">
        <v>0</v>
      </c>
      <c r="C21" s="4"/>
      <c r="D21" s="21"/>
      <c r="E21" s="37"/>
      <c r="F21" s="37"/>
      <c r="G21" s="37"/>
      <c r="H21" s="22"/>
      <c r="I21" s="22"/>
      <c r="J21" s="22"/>
      <c r="K21" s="22"/>
      <c r="L21" s="22"/>
      <c r="M21" s="22"/>
      <c r="N21" s="22"/>
      <c r="O21" s="22"/>
    </row>
    <row r="22" spans="1:16" ht="20.25" customHeight="1">
      <c r="A22" s="15">
        <v>97</v>
      </c>
      <c r="B22" s="14" t="s">
        <v>93</v>
      </c>
      <c r="C22" s="4">
        <v>200</v>
      </c>
      <c r="D22" s="17">
        <v>5.6</v>
      </c>
      <c r="E22" s="18">
        <v>12.08</v>
      </c>
      <c r="F22" s="18">
        <v>40.840000000000003</v>
      </c>
      <c r="G22" s="18">
        <v>297.14</v>
      </c>
      <c r="H22" s="18">
        <v>0.24</v>
      </c>
      <c r="I22" s="18">
        <v>20.38</v>
      </c>
      <c r="J22" s="18">
        <v>0</v>
      </c>
      <c r="K22" s="18">
        <v>0</v>
      </c>
      <c r="L22" s="18">
        <v>28.96</v>
      </c>
      <c r="M22" s="18">
        <v>0</v>
      </c>
      <c r="N22" s="18">
        <v>0</v>
      </c>
      <c r="O22" s="18">
        <v>2.2999999999999998</v>
      </c>
    </row>
    <row r="23" spans="1:16" ht="15.75" customHeight="1">
      <c r="A23" s="15">
        <v>61</v>
      </c>
      <c r="B23" s="8" t="s">
        <v>94</v>
      </c>
      <c r="C23" s="3" t="s">
        <v>13</v>
      </c>
      <c r="D23" s="17">
        <v>3</v>
      </c>
      <c r="E23" s="18">
        <v>5.19</v>
      </c>
      <c r="F23" s="18">
        <v>6.3</v>
      </c>
      <c r="G23" s="18">
        <v>83.6</v>
      </c>
      <c r="H23" s="18">
        <v>0</v>
      </c>
      <c r="I23" s="18">
        <v>11</v>
      </c>
      <c r="J23" s="18">
        <v>0</v>
      </c>
      <c r="K23" s="18">
        <v>0</v>
      </c>
      <c r="L23" s="18">
        <v>21.45</v>
      </c>
      <c r="M23" s="18">
        <v>0</v>
      </c>
      <c r="N23" s="18">
        <v>21</v>
      </c>
      <c r="O23" s="18">
        <v>0.7</v>
      </c>
    </row>
    <row r="24" spans="1:16">
      <c r="A24" s="15">
        <v>57</v>
      </c>
      <c r="B24" s="8" t="s">
        <v>95</v>
      </c>
      <c r="C24" s="3" t="s">
        <v>130</v>
      </c>
      <c r="D24" s="19">
        <v>0.1</v>
      </c>
      <c r="E24" s="20">
        <v>0</v>
      </c>
      <c r="F24" s="20">
        <v>11.7</v>
      </c>
      <c r="G24" s="20">
        <v>48.1</v>
      </c>
      <c r="H24" s="20">
        <v>0</v>
      </c>
      <c r="I24" s="20">
        <v>0.8</v>
      </c>
      <c r="J24" s="20">
        <v>0</v>
      </c>
      <c r="K24" s="20">
        <v>0</v>
      </c>
      <c r="L24" s="20">
        <v>10.7</v>
      </c>
      <c r="M24" s="20">
        <v>4.7</v>
      </c>
      <c r="N24" s="20">
        <v>3.9</v>
      </c>
      <c r="O24" s="20">
        <v>0.5</v>
      </c>
    </row>
    <row r="25" spans="1:16" ht="20.25" customHeight="1">
      <c r="A25" s="15">
        <v>1</v>
      </c>
      <c r="B25" s="11" t="s">
        <v>33</v>
      </c>
      <c r="C25" s="3" t="s">
        <v>3</v>
      </c>
      <c r="D25" s="17">
        <v>0</v>
      </c>
      <c r="E25" s="18">
        <v>8.1999999999999993</v>
      </c>
      <c r="F25" s="18">
        <v>0.1</v>
      </c>
      <c r="G25" s="18">
        <v>74.2</v>
      </c>
      <c r="H25" s="18">
        <v>0</v>
      </c>
      <c r="I25" s="18">
        <v>0</v>
      </c>
      <c r="J25" s="18">
        <v>0.06</v>
      </c>
      <c r="K25" s="18">
        <v>0.1</v>
      </c>
      <c r="L25" s="18">
        <v>1</v>
      </c>
      <c r="M25" s="18">
        <v>2</v>
      </c>
      <c r="N25" s="18">
        <v>0</v>
      </c>
      <c r="O25" s="18">
        <v>0</v>
      </c>
    </row>
    <row r="26" spans="1:16" ht="18" customHeight="1">
      <c r="A26" s="15">
        <v>45</v>
      </c>
      <c r="B26" s="8" t="s">
        <v>14</v>
      </c>
      <c r="C26" s="4">
        <v>45</v>
      </c>
      <c r="D26" s="17">
        <v>3</v>
      </c>
      <c r="E26" s="18">
        <v>0.4</v>
      </c>
      <c r="F26" s="18">
        <v>19.100000000000001</v>
      </c>
      <c r="G26" s="18">
        <v>91.8</v>
      </c>
      <c r="H26" s="18">
        <v>0.1</v>
      </c>
      <c r="I26" s="18">
        <v>0</v>
      </c>
      <c r="J26" s="18">
        <v>0</v>
      </c>
      <c r="K26" s="18">
        <v>1</v>
      </c>
      <c r="L26" s="18">
        <v>8.1</v>
      </c>
      <c r="M26" s="18">
        <v>39.200000000000003</v>
      </c>
      <c r="N26" s="18">
        <v>8.6</v>
      </c>
      <c r="O26" s="18">
        <v>1.8</v>
      </c>
    </row>
    <row r="27" spans="1:16" ht="18" customHeight="1">
      <c r="A27" s="15"/>
      <c r="B27" s="12" t="s">
        <v>23</v>
      </c>
      <c r="C27" s="5"/>
      <c r="D27" s="23">
        <f>SUM(D22:D26)</f>
        <v>11.7</v>
      </c>
      <c r="E27" s="23">
        <f t="shared" ref="E27:O27" si="2">SUM(E22:E26)</f>
        <v>25.869999999999997</v>
      </c>
      <c r="F27" s="23">
        <f t="shared" si="2"/>
        <v>78.040000000000006</v>
      </c>
      <c r="G27" s="23">
        <f t="shared" si="2"/>
        <v>594.84</v>
      </c>
      <c r="H27" s="23">
        <f t="shared" si="2"/>
        <v>0.33999999999999997</v>
      </c>
      <c r="I27" s="23">
        <f t="shared" si="2"/>
        <v>32.18</v>
      </c>
      <c r="J27" s="23">
        <f t="shared" si="2"/>
        <v>0.06</v>
      </c>
      <c r="K27" s="23">
        <f t="shared" si="2"/>
        <v>1.1000000000000001</v>
      </c>
      <c r="L27" s="23">
        <f t="shared" si="2"/>
        <v>70.209999999999994</v>
      </c>
      <c r="M27" s="23">
        <f t="shared" si="2"/>
        <v>45.900000000000006</v>
      </c>
      <c r="N27" s="23">
        <f t="shared" si="2"/>
        <v>33.5</v>
      </c>
      <c r="O27" s="23">
        <f t="shared" si="2"/>
        <v>5.3</v>
      </c>
    </row>
    <row r="28" spans="1:16" ht="12" customHeight="1">
      <c r="A28" s="15"/>
      <c r="B28" s="7" t="s">
        <v>1</v>
      </c>
      <c r="C28" s="4"/>
      <c r="D28" s="33"/>
      <c r="E28" s="37"/>
      <c r="F28" s="37"/>
      <c r="G28" s="37"/>
      <c r="H28" s="24"/>
      <c r="I28" s="24"/>
      <c r="J28" s="24"/>
      <c r="K28" s="24"/>
      <c r="L28" s="24"/>
      <c r="M28" s="24"/>
      <c r="N28" s="24"/>
      <c r="O28" s="24"/>
    </row>
    <row r="29" spans="1:16" ht="26.4">
      <c r="A29" s="15">
        <v>70</v>
      </c>
      <c r="B29" s="28" t="s">
        <v>113</v>
      </c>
      <c r="C29" s="3" t="s">
        <v>13</v>
      </c>
      <c r="D29" s="17">
        <v>0.84</v>
      </c>
      <c r="E29" s="17">
        <v>7.15</v>
      </c>
      <c r="F29" s="18">
        <v>4.7699999999999996</v>
      </c>
      <c r="G29" s="18">
        <v>86.46</v>
      </c>
      <c r="H29" s="18">
        <v>0.04</v>
      </c>
      <c r="I29" s="18">
        <v>3.21</v>
      </c>
      <c r="J29" s="18">
        <v>0.06</v>
      </c>
      <c r="K29" s="18">
        <v>0</v>
      </c>
      <c r="L29" s="18">
        <v>35.96</v>
      </c>
      <c r="M29" s="18">
        <v>0</v>
      </c>
      <c r="N29" s="18">
        <v>0</v>
      </c>
      <c r="O29" s="18">
        <v>11.36</v>
      </c>
      <c r="P29" s="18"/>
    </row>
    <row r="30" spans="1:16">
      <c r="A30" s="15">
        <v>15</v>
      </c>
      <c r="B30" s="8" t="s">
        <v>112</v>
      </c>
      <c r="C30" s="27" t="s">
        <v>56</v>
      </c>
      <c r="D30" s="9">
        <v>1.68</v>
      </c>
      <c r="E30" s="10">
        <v>4.09</v>
      </c>
      <c r="F30" s="10">
        <v>13.27</v>
      </c>
      <c r="G30" s="10">
        <v>96.6</v>
      </c>
      <c r="H30" s="10">
        <v>0.08</v>
      </c>
      <c r="I30" s="10">
        <v>6.03</v>
      </c>
      <c r="J30" s="10">
        <v>0</v>
      </c>
      <c r="K30" s="10">
        <v>0</v>
      </c>
      <c r="L30" s="10">
        <v>21.16</v>
      </c>
      <c r="M30" s="10">
        <v>57.56</v>
      </c>
      <c r="N30" s="10">
        <v>20.72</v>
      </c>
      <c r="O30" s="10">
        <v>0.78</v>
      </c>
    </row>
    <row r="31" spans="1:16">
      <c r="A31" s="15">
        <v>20</v>
      </c>
      <c r="B31" s="29" t="s">
        <v>114</v>
      </c>
      <c r="C31" s="3" t="s">
        <v>13</v>
      </c>
      <c r="D31" s="9">
        <v>8.77</v>
      </c>
      <c r="E31" s="10">
        <v>9.35</v>
      </c>
      <c r="F31" s="10">
        <v>57.93</v>
      </c>
      <c r="G31" s="10">
        <v>336.51</v>
      </c>
      <c r="H31" s="10">
        <v>0.16</v>
      </c>
      <c r="I31" s="10">
        <v>0</v>
      </c>
      <c r="J31" s="10">
        <v>0</v>
      </c>
      <c r="K31" s="10">
        <v>5.31</v>
      </c>
      <c r="L31" s="10">
        <v>1.55</v>
      </c>
      <c r="M31" s="10">
        <v>73.37</v>
      </c>
      <c r="N31" s="10">
        <v>13.7</v>
      </c>
      <c r="O31" s="10">
        <v>1.55</v>
      </c>
    </row>
    <row r="32" spans="1:16">
      <c r="A32" s="15">
        <v>25</v>
      </c>
      <c r="B32" s="28" t="s">
        <v>115</v>
      </c>
      <c r="C32" s="6">
        <v>80</v>
      </c>
      <c r="D32" s="17">
        <v>8.32</v>
      </c>
      <c r="E32" s="18">
        <v>16</v>
      </c>
      <c r="F32" s="18">
        <v>16.96</v>
      </c>
      <c r="G32" s="18">
        <v>179.2</v>
      </c>
      <c r="H32" s="18">
        <v>0.03</v>
      </c>
      <c r="I32" s="18">
        <v>0</v>
      </c>
      <c r="J32" s="18">
        <v>0</v>
      </c>
      <c r="K32" s="18">
        <v>0</v>
      </c>
      <c r="L32" s="18">
        <v>19.2</v>
      </c>
      <c r="M32" s="18">
        <v>127.2</v>
      </c>
      <c r="N32" s="18">
        <v>16</v>
      </c>
      <c r="O32" s="18">
        <v>1.44</v>
      </c>
    </row>
    <row r="33" spans="1:15">
      <c r="A33" s="15">
        <v>56</v>
      </c>
      <c r="B33" s="28" t="s">
        <v>40</v>
      </c>
      <c r="C33" s="3" t="s">
        <v>17</v>
      </c>
      <c r="D33" s="9">
        <v>0.1</v>
      </c>
      <c r="E33" s="10">
        <v>0.1</v>
      </c>
      <c r="F33" s="10">
        <v>24.6</v>
      </c>
      <c r="G33" s="10">
        <v>100</v>
      </c>
      <c r="H33" s="10">
        <v>0</v>
      </c>
      <c r="I33" s="10">
        <v>0.7</v>
      </c>
      <c r="J33" s="10">
        <v>0</v>
      </c>
      <c r="K33" s="10">
        <v>0.1</v>
      </c>
      <c r="L33" s="10">
        <v>12.8</v>
      </c>
      <c r="M33" s="10">
        <v>5.2</v>
      </c>
      <c r="N33" s="10">
        <v>5.3</v>
      </c>
      <c r="O33" s="10">
        <v>0.6</v>
      </c>
    </row>
    <row r="34" spans="1:15">
      <c r="A34" s="15">
        <v>45</v>
      </c>
      <c r="B34" s="11" t="s">
        <v>14</v>
      </c>
      <c r="C34" s="4">
        <v>45</v>
      </c>
      <c r="D34" s="17">
        <v>3</v>
      </c>
      <c r="E34" s="18">
        <v>0.4</v>
      </c>
      <c r="F34" s="18">
        <v>19.100000000000001</v>
      </c>
      <c r="G34" s="18">
        <v>91.8</v>
      </c>
      <c r="H34" s="18">
        <v>0.1</v>
      </c>
      <c r="I34" s="18">
        <v>0</v>
      </c>
      <c r="J34" s="18">
        <v>0</v>
      </c>
      <c r="K34" s="18">
        <v>1</v>
      </c>
      <c r="L34" s="18">
        <v>8.1</v>
      </c>
      <c r="M34" s="18">
        <v>39.200000000000003</v>
      </c>
      <c r="N34" s="18">
        <v>8.6</v>
      </c>
      <c r="O34" s="18">
        <v>1.8</v>
      </c>
    </row>
    <row r="35" spans="1:15" ht="10.5" customHeight="1">
      <c r="A35" s="40"/>
      <c r="B35" s="41" t="s">
        <v>23</v>
      </c>
      <c r="C35" s="42"/>
      <c r="D35" s="43">
        <f t="shared" ref="D35:O35" si="3">SUM(D29:D34)</f>
        <v>22.71</v>
      </c>
      <c r="E35" s="43">
        <f t="shared" si="3"/>
        <v>37.090000000000003</v>
      </c>
      <c r="F35" s="43">
        <f t="shared" si="3"/>
        <v>136.63</v>
      </c>
      <c r="G35" s="43">
        <f t="shared" si="3"/>
        <v>890.56999999999994</v>
      </c>
      <c r="H35" s="43">
        <f t="shared" si="3"/>
        <v>0.41000000000000003</v>
      </c>
      <c r="I35" s="43">
        <f t="shared" si="3"/>
        <v>9.94</v>
      </c>
      <c r="J35" s="43">
        <f t="shared" si="3"/>
        <v>0.06</v>
      </c>
      <c r="K35" s="43">
        <f t="shared" si="3"/>
        <v>6.4099999999999993</v>
      </c>
      <c r="L35" s="43">
        <f t="shared" si="3"/>
        <v>98.77</v>
      </c>
      <c r="M35" s="43">
        <f t="shared" si="3"/>
        <v>302.52999999999997</v>
      </c>
      <c r="N35" s="43">
        <f t="shared" si="3"/>
        <v>64.319999999999993</v>
      </c>
      <c r="O35" s="43">
        <f t="shared" si="3"/>
        <v>17.529999999999998</v>
      </c>
    </row>
    <row r="36" spans="1:15">
      <c r="A36" s="70" t="s">
        <v>45</v>
      </c>
      <c r="B36" s="70"/>
      <c r="C36" s="38"/>
      <c r="D36" s="38"/>
      <c r="E36" s="38"/>
      <c r="F36" s="38"/>
      <c r="G36" s="38"/>
      <c r="H36" s="38"/>
      <c r="I36" s="38"/>
      <c r="J36" s="38"/>
      <c r="L36" s="38"/>
      <c r="M36" s="38"/>
      <c r="N36" s="38"/>
      <c r="O36" s="38"/>
    </row>
    <row r="37" spans="1:15">
      <c r="A37" s="37"/>
      <c r="B37" s="1" t="s">
        <v>0</v>
      </c>
      <c r="C37" s="4"/>
      <c r="D37" s="21"/>
      <c r="E37" s="37"/>
      <c r="F37" s="37"/>
      <c r="G37" s="37"/>
      <c r="H37" s="22"/>
      <c r="I37" s="22"/>
      <c r="J37" s="22"/>
      <c r="K37" s="22"/>
      <c r="L37" s="22"/>
      <c r="M37" s="22"/>
      <c r="N37" s="22"/>
      <c r="O37" s="22"/>
    </row>
    <row r="38" spans="1:15" ht="26.4">
      <c r="A38" s="15">
        <v>17</v>
      </c>
      <c r="B38" s="14" t="s">
        <v>96</v>
      </c>
      <c r="C38" s="4">
        <v>250</v>
      </c>
      <c r="D38" s="17">
        <v>6.03</v>
      </c>
      <c r="E38" s="18">
        <v>1.28</v>
      </c>
      <c r="F38" s="18">
        <v>21.04</v>
      </c>
      <c r="G38" s="18">
        <v>165.5</v>
      </c>
      <c r="H38" s="18">
        <v>0.08</v>
      </c>
      <c r="I38" s="18">
        <v>1.1399999999999999</v>
      </c>
      <c r="J38" s="18">
        <v>38.25</v>
      </c>
      <c r="K38" s="18">
        <v>0</v>
      </c>
      <c r="L38" s="18">
        <v>198.53</v>
      </c>
      <c r="M38" s="18">
        <v>171.83</v>
      </c>
      <c r="N38" s="18">
        <v>28.83</v>
      </c>
      <c r="O38" s="18">
        <v>171.83</v>
      </c>
    </row>
    <row r="39" spans="1:15">
      <c r="A39" s="15">
        <v>53</v>
      </c>
      <c r="B39" s="11" t="s">
        <v>18</v>
      </c>
      <c r="C39" s="3" t="s">
        <v>28</v>
      </c>
      <c r="D39" s="17">
        <v>0.9</v>
      </c>
      <c r="E39" s="18">
        <v>0.18</v>
      </c>
      <c r="F39" s="18">
        <v>17.71</v>
      </c>
      <c r="G39" s="18">
        <v>76.900000000000006</v>
      </c>
      <c r="H39" s="18">
        <v>0.02</v>
      </c>
      <c r="I39" s="18">
        <v>3.58</v>
      </c>
      <c r="J39" s="18">
        <v>0</v>
      </c>
      <c r="K39" s="18">
        <v>0.18</v>
      </c>
      <c r="L39" s="18">
        <v>12.52</v>
      </c>
      <c r="M39" s="18">
        <v>12.52</v>
      </c>
      <c r="N39" s="18">
        <v>7.15</v>
      </c>
      <c r="O39" s="18">
        <v>2.5</v>
      </c>
    </row>
    <row r="40" spans="1:15" ht="13.5" customHeight="1">
      <c r="A40" s="15">
        <v>2</v>
      </c>
      <c r="B40" s="8" t="s">
        <v>88</v>
      </c>
      <c r="C40" s="3" t="s">
        <v>4</v>
      </c>
      <c r="D40" s="17">
        <v>4.6399999999999997</v>
      </c>
      <c r="E40" s="18">
        <v>5.9</v>
      </c>
      <c r="F40" s="18">
        <v>0</v>
      </c>
      <c r="G40" s="18">
        <v>72.8</v>
      </c>
      <c r="H40" s="18">
        <v>0.01</v>
      </c>
      <c r="I40" s="18">
        <v>0.14000000000000001</v>
      </c>
      <c r="J40" s="18">
        <v>52</v>
      </c>
      <c r="K40" s="18">
        <v>0</v>
      </c>
      <c r="L40" s="18">
        <v>176</v>
      </c>
      <c r="M40" s="18">
        <v>100</v>
      </c>
      <c r="N40" s="18">
        <v>7</v>
      </c>
      <c r="O40" s="18">
        <v>0.2</v>
      </c>
    </row>
    <row r="41" spans="1:15">
      <c r="A41" s="15">
        <v>45</v>
      </c>
      <c r="B41" s="8" t="s">
        <v>14</v>
      </c>
      <c r="C41" s="4">
        <v>45</v>
      </c>
      <c r="D41" s="17">
        <v>3</v>
      </c>
      <c r="E41" s="18">
        <v>0.4</v>
      </c>
      <c r="F41" s="18">
        <v>19.100000000000001</v>
      </c>
      <c r="G41" s="18">
        <v>91.8</v>
      </c>
      <c r="H41" s="18">
        <v>0.1</v>
      </c>
      <c r="I41" s="18">
        <v>0</v>
      </c>
      <c r="J41" s="18">
        <v>0</v>
      </c>
      <c r="K41" s="18">
        <v>1</v>
      </c>
      <c r="L41" s="18">
        <v>8.1</v>
      </c>
      <c r="M41" s="18">
        <v>39.200000000000003</v>
      </c>
      <c r="N41" s="18">
        <v>8.6</v>
      </c>
      <c r="O41" s="18">
        <v>1.8</v>
      </c>
    </row>
    <row r="42" spans="1:15">
      <c r="A42" s="15"/>
      <c r="B42" s="12" t="s">
        <v>23</v>
      </c>
      <c r="C42" s="5"/>
      <c r="D42" s="23">
        <f>SUM(D38:D41)</f>
        <v>14.57</v>
      </c>
      <c r="E42" s="23">
        <f t="shared" ref="E42:O42" si="4">SUM(E38:E41)</f>
        <v>7.7600000000000007</v>
      </c>
      <c r="F42" s="23">
        <f t="shared" si="4"/>
        <v>57.85</v>
      </c>
      <c r="G42" s="23">
        <f t="shared" si="4"/>
        <v>407</v>
      </c>
      <c r="H42" s="23">
        <f t="shared" si="4"/>
        <v>0.21000000000000002</v>
      </c>
      <c r="I42" s="23">
        <f t="shared" si="4"/>
        <v>4.8599999999999994</v>
      </c>
      <c r="J42" s="23">
        <f t="shared" si="4"/>
        <v>90.25</v>
      </c>
      <c r="K42" s="23">
        <f t="shared" si="4"/>
        <v>1.18</v>
      </c>
      <c r="L42" s="23">
        <f t="shared" si="4"/>
        <v>395.15000000000003</v>
      </c>
      <c r="M42" s="23">
        <f t="shared" si="4"/>
        <v>323.55</v>
      </c>
      <c r="N42" s="23">
        <f t="shared" si="4"/>
        <v>51.58</v>
      </c>
      <c r="O42" s="23">
        <f t="shared" si="4"/>
        <v>176.33</v>
      </c>
    </row>
    <row r="43" spans="1:15">
      <c r="A43" s="15"/>
      <c r="B43" s="7" t="s">
        <v>1</v>
      </c>
      <c r="C43" s="4"/>
      <c r="D43" s="33"/>
      <c r="E43" s="37"/>
      <c r="F43" s="37"/>
      <c r="G43" s="37"/>
      <c r="H43" s="24"/>
      <c r="I43" s="24"/>
      <c r="J43" s="24"/>
      <c r="K43" s="24"/>
      <c r="L43" s="24"/>
      <c r="M43" s="24"/>
      <c r="N43" s="24"/>
      <c r="O43" s="24"/>
    </row>
    <row r="44" spans="1:15" ht="26.4">
      <c r="A44" s="15">
        <v>71</v>
      </c>
      <c r="B44" s="28" t="s">
        <v>116</v>
      </c>
      <c r="C44" s="3" t="s">
        <v>37</v>
      </c>
      <c r="D44" s="17">
        <v>1.73</v>
      </c>
      <c r="E44" s="18">
        <v>3.71</v>
      </c>
      <c r="F44" s="18">
        <v>4.82</v>
      </c>
      <c r="G44" s="18">
        <v>59.58</v>
      </c>
      <c r="H44" s="18">
        <v>0</v>
      </c>
      <c r="I44" s="18">
        <v>5.58</v>
      </c>
      <c r="J44" s="18">
        <v>0</v>
      </c>
      <c r="K44" s="18">
        <v>0</v>
      </c>
      <c r="L44" s="18">
        <v>11.2</v>
      </c>
      <c r="M44" s="18">
        <v>0</v>
      </c>
      <c r="N44" s="18">
        <v>11.78</v>
      </c>
      <c r="O44" s="18">
        <v>0.4</v>
      </c>
    </row>
    <row r="45" spans="1:15">
      <c r="A45" s="15">
        <v>66</v>
      </c>
      <c r="B45" s="8" t="s">
        <v>117</v>
      </c>
      <c r="C45" s="27" t="s">
        <v>54</v>
      </c>
      <c r="D45" s="9">
        <v>2.04</v>
      </c>
      <c r="E45" s="10">
        <v>5</v>
      </c>
      <c r="F45" s="10">
        <v>14.1</v>
      </c>
      <c r="G45" s="10">
        <v>109.75</v>
      </c>
      <c r="H45" s="10">
        <v>7.0000000000000007E-2</v>
      </c>
      <c r="I45" s="10">
        <v>8.7799999999999994</v>
      </c>
      <c r="J45" s="10">
        <v>0</v>
      </c>
      <c r="K45" s="10">
        <v>0</v>
      </c>
      <c r="L45" s="10">
        <v>3.66</v>
      </c>
      <c r="M45" s="10">
        <v>0</v>
      </c>
      <c r="N45" s="10">
        <v>0</v>
      </c>
      <c r="O45" s="10">
        <v>1.33</v>
      </c>
    </row>
    <row r="46" spans="1:15">
      <c r="A46" s="15">
        <v>78</v>
      </c>
      <c r="B46" s="29" t="s">
        <v>118</v>
      </c>
      <c r="C46" s="3" t="s">
        <v>119</v>
      </c>
      <c r="D46" s="9">
        <v>19.399999999999999</v>
      </c>
      <c r="E46" s="10">
        <v>9.5</v>
      </c>
      <c r="F46" s="10">
        <v>34.700000000000003</v>
      </c>
      <c r="G46" s="10">
        <v>301</v>
      </c>
      <c r="H46" s="10">
        <v>0</v>
      </c>
      <c r="I46" s="10">
        <v>0</v>
      </c>
      <c r="J46" s="10">
        <v>0</v>
      </c>
      <c r="K46" s="10">
        <v>0</v>
      </c>
      <c r="L46" s="10">
        <v>36</v>
      </c>
      <c r="M46" s="10">
        <v>0</v>
      </c>
      <c r="N46" s="10">
        <v>34</v>
      </c>
      <c r="O46" s="10">
        <v>1</v>
      </c>
    </row>
    <row r="47" spans="1:15">
      <c r="A47" s="15">
        <v>62</v>
      </c>
      <c r="B47" s="28" t="s">
        <v>35</v>
      </c>
      <c r="C47" s="6">
        <v>150</v>
      </c>
      <c r="D47" s="9">
        <v>0.1</v>
      </c>
      <c r="E47" s="10">
        <v>0</v>
      </c>
      <c r="F47" s="10">
        <v>20.3</v>
      </c>
      <c r="G47" s="10">
        <v>84.1</v>
      </c>
      <c r="H47" s="10">
        <v>0</v>
      </c>
      <c r="I47" s="10">
        <v>2.2999999999999998</v>
      </c>
      <c r="J47" s="10">
        <v>0</v>
      </c>
      <c r="K47" s="10">
        <v>0</v>
      </c>
      <c r="L47" s="10">
        <v>12.7</v>
      </c>
      <c r="M47" s="10">
        <v>2.9</v>
      </c>
      <c r="N47" s="10">
        <v>3.1</v>
      </c>
      <c r="O47" s="10">
        <v>0.1</v>
      </c>
    </row>
    <row r="48" spans="1:15">
      <c r="A48" s="15">
        <v>45</v>
      </c>
      <c r="B48" s="11" t="s">
        <v>14</v>
      </c>
      <c r="C48" s="4">
        <v>45</v>
      </c>
      <c r="D48" s="17">
        <v>3</v>
      </c>
      <c r="E48" s="18">
        <v>0.4</v>
      </c>
      <c r="F48" s="18">
        <v>19.100000000000001</v>
      </c>
      <c r="G48" s="18">
        <v>91.8</v>
      </c>
      <c r="H48" s="18">
        <v>0.1</v>
      </c>
      <c r="I48" s="18">
        <v>0</v>
      </c>
      <c r="J48" s="18">
        <v>0</v>
      </c>
      <c r="K48" s="18">
        <v>1</v>
      </c>
      <c r="L48" s="18">
        <v>8.1</v>
      </c>
      <c r="M48" s="18">
        <v>39.200000000000003</v>
      </c>
      <c r="N48" s="18">
        <v>8.6</v>
      </c>
      <c r="O48" s="18">
        <v>1.8</v>
      </c>
    </row>
    <row r="49" spans="1:15">
      <c r="A49" s="40"/>
      <c r="B49" s="41" t="s">
        <v>57</v>
      </c>
      <c r="C49" s="42"/>
      <c r="D49" s="43">
        <f t="shared" ref="D49:O49" si="5">SUM(D44:D48)</f>
        <v>26.27</v>
      </c>
      <c r="E49" s="43">
        <f t="shared" si="5"/>
        <v>18.61</v>
      </c>
      <c r="F49" s="43">
        <f t="shared" si="5"/>
        <v>93.02000000000001</v>
      </c>
      <c r="G49" s="43">
        <f t="shared" si="5"/>
        <v>646.2299999999999</v>
      </c>
      <c r="H49" s="43">
        <f t="shared" si="5"/>
        <v>0.17</v>
      </c>
      <c r="I49" s="43">
        <f t="shared" si="5"/>
        <v>16.66</v>
      </c>
      <c r="J49" s="43">
        <f t="shared" si="5"/>
        <v>0</v>
      </c>
      <c r="K49" s="43">
        <f t="shared" si="5"/>
        <v>1</v>
      </c>
      <c r="L49" s="43">
        <f t="shared" si="5"/>
        <v>71.66</v>
      </c>
      <c r="M49" s="43">
        <f t="shared" si="5"/>
        <v>42.1</v>
      </c>
      <c r="N49" s="43">
        <f t="shared" si="5"/>
        <v>57.480000000000004</v>
      </c>
      <c r="O49" s="43">
        <f t="shared" si="5"/>
        <v>4.63</v>
      </c>
    </row>
  </sheetData>
  <mergeCells count="22">
    <mergeCell ref="A36:B36"/>
    <mergeCell ref="L4:L5"/>
    <mergeCell ref="M4:M5"/>
    <mergeCell ref="N4:N5"/>
    <mergeCell ref="O4:O5"/>
    <mergeCell ref="A20:B20"/>
    <mergeCell ref="G3:G5"/>
    <mergeCell ref="H3:K3"/>
    <mergeCell ref="L3:O3"/>
    <mergeCell ref="D4:D5"/>
    <mergeCell ref="E4:E5"/>
    <mergeCell ref="F4:F5"/>
    <mergeCell ref="H4:H5"/>
    <mergeCell ref="I4:I5"/>
    <mergeCell ref="J4:J5"/>
    <mergeCell ref="K4:K5"/>
    <mergeCell ref="D3:F3"/>
    <mergeCell ref="A1:B1"/>
    <mergeCell ref="A2:B2"/>
    <mergeCell ref="A3:A5"/>
    <mergeCell ref="B3:B5"/>
    <mergeCell ref="C3:C5"/>
  </mergeCells>
  <pageMargins left="0.78740157480314965" right="0.19685039370078741" top="0.39370078740157483" bottom="0.19685039370078741" header="0" footer="0"/>
  <pageSetup paperSize="9" scale="8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topLeftCell="A30" zoomScale="90" zoomScaleSheetLayoutView="90" workbookViewId="0">
      <selection activeCell="D46" sqref="D46:O46"/>
    </sheetView>
  </sheetViews>
  <sheetFormatPr defaultColWidth="9.109375" defaultRowHeight="13.2"/>
  <cols>
    <col min="1" max="1" width="4.5546875" style="16" customWidth="1"/>
    <col min="2" max="2" width="22.6640625" style="2" customWidth="1"/>
    <col min="3" max="3" width="8.44140625" style="2" customWidth="1"/>
    <col min="4" max="4" width="5.5546875" style="16" customWidth="1"/>
    <col min="5" max="5" width="5.33203125" style="16" customWidth="1"/>
    <col min="6" max="6" width="6.5546875" style="16" customWidth="1"/>
    <col min="7" max="7" width="7.44140625" style="16" customWidth="1"/>
    <col min="8" max="8" width="4.88671875" style="26" customWidth="1"/>
    <col min="9" max="9" width="5.6640625" style="26" customWidth="1"/>
    <col min="10" max="10" width="7" style="26" customWidth="1"/>
    <col min="11" max="11" width="6.33203125" style="16" customWidth="1"/>
    <col min="12" max="12" width="6.44140625" style="26" customWidth="1"/>
    <col min="13" max="13" width="6.5546875" style="26" customWidth="1"/>
    <col min="14" max="14" width="6.44140625" style="26" customWidth="1"/>
    <col min="15" max="15" width="5.5546875" style="26" customWidth="1"/>
    <col min="16" max="16384" width="9.109375" style="2"/>
  </cols>
  <sheetData>
    <row r="1" spans="1:15">
      <c r="A1" s="70" t="s">
        <v>39</v>
      </c>
      <c r="B1" s="70"/>
      <c r="C1" s="36"/>
      <c r="D1" s="38"/>
      <c r="E1" s="38"/>
      <c r="F1" s="38"/>
      <c r="G1" s="38"/>
      <c r="H1" s="38"/>
      <c r="I1" s="38"/>
      <c r="J1" s="38"/>
      <c r="L1" s="38"/>
      <c r="M1" s="38"/>
      <c r="N1" s="38"/>
      <c r="O1" s="38"/>
    </row>
    <row r="2" spans="1:15" ht="14.25" customHeight="1">
      <c r="A2" s="70" t="s">
        <v>46</v>
      </c>
      <c r="B2" s="70"/>
      <c r="C2" s="38"/>
      <c r="D2" s="38"/>
      <c r="E2" s="38"/>
      <c r="F2" s="38"/>
      <c r="G2" s="38"/>
      <c r="H2" s="38"/>
      <c r="I2" s="38"/>
      <c r="J2" s="38"/>
      <c r="L2" s="38"/>
      <c r="M2" s="38"/>
      <c r="N2" s="38"/>
      <c r="O2" s="38"/>
    </row>
    <row r="3" spans="1:15">
      <c r="A3" s="37"/>
      <c r="B3" s="1" t="s">
        <v>0</v>
      </c>
      <c r="C3" s="4"/>
      <c r="D3" s="21"/>
      <c r="E3" s="37"/>
      <c r="F3" s="37"/>
      <c r="G3" s="37"/>
      <c r="H3" s="22"/>
      <c r="I3" s="22"/>
      <c r="J3" s="22"/>
      <c r="K3" s="22"/>
      <c r="L3" s="22"/>
      <c r="M3" s="22"/>
      <c r="N3" s="22"/>
      <c r="O3" s="22"/>
    </row>
    <row r="4" spans="1:15" ht="26.4">
      <c r="A4" s="15">
        <v>95</v>
      </c>
      <c r="B4" s="14" t="s">
        <v>97</v>
      </c>
      <c r="C4" s="4">
        <v>180</v>
      </c>
      <c r="D4" s="17">
        <v>9.0719999999999992</v>
      </c>
      <c r="E4" s="18">
        <v>12.474</v>
      </c>
      <c r="F4" s="18">
        <v>0.95399999999999996</v>
      </c>
      <c r="G4" s="18">
        <v>274.14</v>
      </c>
      <c r="H4" s="18">
        <v>6.3E-2</v>
      </c>
      <c r="I4" s="18">
        <v>0.2482</v>
      </c>
      <c r="J4" s="18">
        <v>0</v>
      </c>
      <c r="K4" s="18">
        <v>0</v>
      </c>
      <c r="L4" s="18">
        <v>63.978700000000003</v>
      </c>
      <c r="M4" s="18">
        <v>171.6</v>
      </c>
      <c r="N4" s="18">
        <v>0.86</v>
      </c>
      <c r="O4" s="18">
        <v>8.2403999999999993</v>
      </c>
    </row>
    <row r="5" spans="1:15">
      <c r="A5" s="15">
        <v>35</v>
      </c>
      <c r="B5" s="14" t="s">
        <v>15</v>
      </c>
      <c r="C5" s="4">
        <v>200</v>
      </c>
      <c r="D5" s="17">
        <v>0.2</v>
      </c>
      <c r="E5" s="18">
        <v>0</v>
      </c>
      <c r="F5" s="18">
        <v>14</v>
      </c>
      <c r="G5" s="18">
        <v>56.8</v>
      </c>
      <c r="H5" s="18">
        <v>0</v>
      </c>
      <c r="I5" s="18">
        <v>0</v>
      </c>
      <c r="J5" s="18">
        <v>0</v>
      </c>
      <c r="K5" s="18">
        <v>0</v>
      </c>
      <c r="L5" s="18">
        <v>4.95</v>
      </c>
      <c r="M5" s="18">
        <v>8</v>
      </c>
      <c r="N5" s="18">
        <v>4.4000000000000004</v>
      </c>
      <c r="O5" s="18">
        <v>0.8</v>
      </c>
    </row>
    <row r="6" spans="1:15" ht="13.5" customHeight="1">
      <c r="A6" s="15">
        <v>46</v>
      </c>
      <c r="B6" s="8" t="s">
        <v>19</v>
      </c>
      <c r="C6" s="3" t="s">
        <v>90</v>
      </c>
      <c r="D6" s="17">
        <v>0.4</v>
      </c>
      <c r="E6" s="18">
        <v>0.4</v>
      </c>
      <c r="F6" s="18">
        <v>9.8000000000000007</v>
      </c>
      <c r="G6" s="18">
        <v>47</v>
      </c>
      <c r="H6" s="18">
        <v>0.03</v>
      </c>
      <c r="I6" s="18">
        <v>10</v>
      </c>
      <c r="J6" s="18">
        <v>0</v>
      </c>
      <c r="K6" s="18">
        <v>0</v>
      </c>
      <c r="L6" s="18">
        <v>10</v>
      </c>
      <c r="M6" s="18">
        <v>75.8</v>
      </c>
      <c r="N6" s="18">
        <v>0</v>
      </c>
      <c r="O6" s="18">
        <v>2.2000000000000002</v>
      </c>
    </row>
    <row r="7" spans="1:15">
      <c r="A7" s="15">
        <v>1</v>
      </c>
      <c r="B7" s="8" t="s">
        <v>98</v>
      </c>
      <c r="C7" s="3" t="s">
        <v>3</v>
      </c>
      <c r="D7" s="17">
        <v>0</v>
      </c>
      <c r="E7" s="18">
        <v>8.1999999999999993</v>
      </c>
      <c r="F7" s="18">
        <v>0.1</v>
      </c>
      <c r="G7" s="18">
        <v>74.2</v>
      </c>
      <c r="H7" s="18">
        <v>0</v>
      </c>
      <c r="I7" s="18">
        <v>0</v>
      </c>
      <c r="J7" s="18">
        <v>0.06</v>
      </c>
      <c r="K7" s="18">
        <v>0.1</v>
      </c>
      <c r="L7" s="18">
        <v>1</v>
      </c>
      <c r="M7" s="18">
        <v>2</v>
      </c>
      <c r="N7" s="18">
        <v>0</v>
      </c>
      <c r="O7" s="18">
        <v>0</v>
      </c>
    </row>
    <row r="8" spans="1:15">
      <c r="A8" s="15">
        <v>45</v>
      </c>
      <c r="B8" s="30" t="s">
        <v>14</v>
      </c>
      <c r="C8" s="4">
        <v>45</v>
      </c>
      <c r="D8" s="17">
        <v>3</v>
      </c>
      <c r="E8" s="18">
        <v>0.4</v>
      </c>
      <c r="F8" s="18">
        <v>19.100000000000001</v>
      </c>
      <c r="G8" s="18">
        <v>91.8</v>
      </c>
      <c r="H8" s="18">
        <v>0.1</v>
      </c>
      <c r="I8" s="18">
        <v>0</v>
      </c>
      <c r="J8" s="18">
        <v>0</v>
      </c>
      <c r="K8" s="18">
        <v>1</v>
      </c>
      <c r="L8" s="18">
        <v>8.1</v>
      </c>
      <c r="M8" s="18">
        <v>39.200000000000003</v>
      </c>
      <c r="N8" s="18">
        <v>8.6</v>
      </c>
      <c r="O8" s="18">
        <v>1.8</v>
      </c>
    </row>
    <row r="9" spans="1:15">
      <c r="A9" s="15"/>
      <c r="B9" s="12" t="s">
        <v>23</v>
      </c>
      <c r="C9" s="5"/>
      <c r="D9" s="23">
        <f t="shared" ref="D9:O9" si="0">SUM(D4:D8)</f>
        <v>12.671999999999999</v>
      </c>
      <c r="E9" s="23">
        <f t="shared" si="0"/>
        <v>21.473999999999997</v>
      </c>
      <c r="F9" s="23">
        <f t="shared" si="0"/>
        <v>43.954000000000008</v>
      </c>
      <c r="G9" s="23">
        <f t="shared" si="0"/>
        <v>543.93999999999994</v>
      </c>
      <c r="H9" s="23">
        <f t="shared" si="0"/>
        <v>0.193</v>
      </c>
      <c r="I9" s="23">
        <f t="shared" si="0"/>
        <v>10.248200000000001</v>
      </c>
      <c r="J9" s="23">
        <f t="shared" si="0"/>
        <v>0.06</v>
      </c>
      <c r="K9" s="23">
        <f t="shared" si="0"/>
        <v>1.1000000000000001</v>
      </c>
      <c r="L9" s="23">
        <f t="shared" si="0"/>
        <v>88.028700000000001</v>
      </c>
      <c r="M9" s="23">
        <f t="shared" si="0"/>
        <v>296.59999999999997</v>
      </c>
      <c r="N9" s="23">
        <f t="shared" si="0"/>
        <v>13.86</v>
      </c>
      <c r="O9" s="23">
        <f t="shared" si="0"/>
        <v>13.040400000000002</v>
      </c>
    </row>
    <row r="10" spans="1:15" ht="14.25" customHeight="1">
      <c r="A10" s="70" t="s">
        <v>58</v>
      </c>
      <c r="B10" s="70"/>
      <c r="C10" s="38"/>
      <c r="D10" s="38"/>
      <c r="E10" s="38"/>
      <c r="F10" s="38"/>
      <c r="G10" s="38"/>
      <c r="H10" s="38"/>
      <c r="I10" s="38"/>
      <c r="J10" s="38"/>
      <c r="L10" s="38"/>
      <c r="M10" s="38"/>
      <c r="N10" s="38"/>
      <c r="O10" s="38"/>
    </row>
    <row r="11" spans="1:15" ht="1.5" customHeight="1">
      <c r="A11" s="70"/>
      <c r="B11" s="70"/>
      <c r="C11" s="36"/>
      <c r="D11" s="38"/>
      <c r="E11" s="38"/>
      <c r="F11" s="38"/>
      <c r="G11" s="38"/>
      <c r="H11" s="38"/>
      <c r="I11" s="38"/>
      <c r="J11" s="38"/>
      <c r="L11" s="38"/>
      <c r="M11" s="38"/>
      <c r="N11" s="38"/>
      <c r="O11" s="38"/>
    </row>
    <row r="12" spans="1:15" ht="15" hidden="1" customHeight="1">
      <c r="A12" s="70"/>
      <c r="B12" s="70"/>
      <c r="C12" s="36"/>
      <c r="D12" s="38"/>
      <c r="E12" s="38"/>
      <c r="F12" s="38"/>
      <c r="G12" s="38"/>
      <c r="H12" s="38"/>
      <c r="I12" s="38"/>
      <c r="J12" s="38"/>
      <c r="L12" s="38"/>
      <c r="M12" s="38"/>
      <c r="N12" s="38"/>
      <c r="O12" s="38"/>
    </row>
    <row r="13" spans="1:15" ht="19.5" hidden="1" customHeight="1">
      <c r="A13" s="71"/>
      <c r="B13" s="71"/>
      <c r="C13" s="36"/>
      <c r="D13" s="39"/>
      <c r="E13" s="39"/>
      <c r="F13" s="39"/>
      <c r="G13" s="39"/>
      <c r="H13" s="39"/>
      <c r="I13" s="39"/>
      <c r="J13" s="39"/>
      <c r="L13" s="39"/>
      <c r="M13" s="39"/>
      <c r="N13" s="39"/>
      <c r="O13" s="39"/>
    </row>
    <row r="14" spans="1:15" ht="20.25" hidden="1" customHeight="1">
      <c r="A14" s="15"/>
      <c r="B14" s="8"/>
      <c r="C14" s="3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3.5" customHeight="1">
      <c r="A15" s="15"/>
      <c r="B15" s="7" t="s">
        <v>1</v>
      </c>
      <c r="C15" s="4"/>
      <c r="D15" s="33"/>
      <c r="E15" s="37"/>
      <c r="F15" s="37"/>
      <c r="G15" s="37"/>
      <c r="H15" s="24"/>
      <c r="I15" s="24"/>
      <c r="J15" s="24"/>
      <c r="K15" s="24"/>
      <c r="L15" s="24"/>
      <c r="M15" s="24"/>
      <c r="N15" s="24"/>
      <c r="O15" s="24"/>
    </row>
    <row r="16" spans="1:15" ht="15.75" customHeight="1">
      <c r="A16" s="15">
        <v>86</v>
      </c>
      <c r="B16" s="28" t="s">
        <v>123</v>
      </c>
      <c r="C16" s="3" t="s">
        <v>37</v>
      </c>
      <c r="D16" s="17">
        <v>1</v>
      </c>
      <c r="E16" s="18">
        <v>2.5099999999999998</v>
      </c>
      <c r="F16" s="18">
        <v>4.91</v>
      </c>
      <c r="G16" s="18">
        <v>46.26</v>
      </c>
      <c r="H16" s="18">
        <v>0.03</v>
      </c>
      <c r="I16" s="18">
        <v>5.88</v>
      </c>
      <c r="J16" s="18">
        <v>0</v>
      </c>
      <c r="K16" s="18">
        <v>0</v>
      </c>
      <c r="L16" s="18">
        <v>16.760000000000002</v>
      </c>
      <c r="M16" s="18">
        <v>25.18</v>
      </c>
      <c r="N16" s="18">
        <v>11.14</v>
      </c>
      <c r="O16" s="18">
        <v>0.79</v>
      </c>
    </row>
    <row r="17" spans="1:15" ht="12.75" customHeight="1">
      <c r="A17" s="15">
        <v>63</v>
      </c>
      <c r="B17" s="8" t="s">
        <v>120</v>
      </c>
      <c r="C17" s="27" t="s">
        <v>17</v>
      </c>
      <c r="D17" s="9">
        <v>6</v>
      </c>
      <c r="E17" s="10">
        <v>6</v>
      </c>
      <c r="F17" s="10">
        <v>21.4</v>
      </c>
      <c r="G17" s="10">
        <v>165</v>
      </c>
      <c r="H17" s="10">
        <v>0.1</v>
      </c>
      <c r="I17" s="10">
        <v>9.6</v>
      </c>
      <c r="J17" s="10">
        <v>0.2</v>
      </c>
      <c r="K17" s="10">
        <v>0.4</v>
      </c>
      <c r="L17" s="10">
        <v>34.799999999999997</v>
      </c>
      <c r="M17" s="10">
        <v>102.1</v>
      </c>
      <c r="N17" s="10">
        <v>33.9</v>
      </c>
      <c r="O17" s="10">
        <v>1.7</v>
      </c>
    </row>
    <row r="18" spans="1:15" ht="17.25" customHeight="1">
      <c r="A18" s="15">
        <v>33</v>
      </c>
      <c r="B18" s="29" t="s">
        <v>66</v>
      </c>
      <c r="C18" s="3" t="s">
        <v>28</v>
      </c>
      <c r="D18" s="9">
        <v>3.67</v>
      </c>
      <c r="E18" s="10">
        <v>5.76</v>
      </c>
      <c r="F18" s="10">
        <v>24.53</v>
      </c>
      <c r="G18" s="10">
        <v>164.7</v>
      </c>
      <c r="H18" s="10">
        <v>0.16</v>
      </c>
      <c r="I18" s="10">
        <v>21.8</v>
      </c>
      <c r="J18" s="10">
        <v>30.6</v>
      </c>
      <c r="K18" s="10">
        <v>0</v>
      </c>
      <c r="L18" s="10">
        <v>44.37</v>
      </c>
      <c r="M18" s="10">
        <v>103.91</v>
      </c>
      <c r="N18" s="10">
        <v>33.299999999999997</v>
      </c>
      <c r="O18" s="10">
        <v>1.21</v>
      </c>
    </row>
    <row r="19" spans="1:15" ht="17.25" customHeight="1">
      <c r="A19" s="15">
        <v>60</v>
      </c>
      <c r="B19" s="29" t="s">
        <v>121</v>
      </c>
      <c r="C19" s="3" t="s">
        <v>13</v>
      </c>
      <c r="D19" s="9">
        <v>17.808</v>
      </c>
      <c r="E19" s="10">
        <v>11.368</v>
      </c>
      <c r="F19" s="10">
        <v>0</v>
      </c>
      <c r="G19" s="10">
        <v>185.976</v>
      </c>
      <c r="H19" s="10">
        <v>9.6000000000000002E-2</v>
      </c>
      <c r="I19" s="10">
        <v>1.0720000000000001</v>
      </c>
      <c r="J19" s="10">
        <v>0</v>
      </c>
      <c r="K19" s="10">
        <v>0</v>
      </c>
      <c r="L19" s="10">
        <v>13.52</v>
      </c>
      <c r="M19" s="10">
        <v>0</v>
      </c>
      <c r="N19" s="10">
        <v>0</v>
      </c>
      <c r="O19" s="10">
        <v>0.98799999999999999</v>
      </c>
    </row>
    <row r="20" spans="1:15" ht="26.25" customHeight="1">
      <c r="A20" s="15">
        <v>34</v>
      </c>
      <c r="B20" s="28" t="s">
        <v>122</v>
      </c>
      <c r="C20" s="3" t="s">
        <v>17</v>
      </c>
      <c r="D20" s="9">
        <v>0.04</v>
      </c>
      <c r="E20" s="10">
        <v>0</v>
      </c>
      <c r="F20" s="10">
        <v>24.76</v>
      </c>
      <c r="G20" s="10">
        <v>99.2</v>
      </c>
      <c r="H20" s="10">
        <v>0.02</v>
      </c>
      <c r="I20" s="10">
        <v>1.8</v>
      </c>
      <c r="J20" s="10">
        <v>0</v>
      </c>
      <c r="K20" s="10">
        <v>0.2</v>
      </c>
      <c r="L20" s="10">
        <v>41.1</v>
      </c>
      <c r="M20" s="10">
        <v>29.2</v>
      </c>
      <c r="N20" s="10">
        <v>2.4</v>
      </c>
      <c r="O20" s="10">
        <v>0.68</v>
      </c>
    </row>
    <row r="21" spans="1:15" ht="15" customHeight="1">
      <c r="A21" s="15">
        <v>45</v>
      </c>
      <c r="B21" s="11" t="s">
        <v>14</v>
      </c>
      <c r="C21" s="4">
        <v>45</v>
      </c>
      <c r="D21" s="17">
        <v>3</v>
      </c>
      <c r="E21" s="18">
        <v>0.4</v>
      </c>
      <c r="F21" s="18">
        <v>19.100000000000001</v>
      </c>
      <c r="G21" s="18">
        <v>91.8</v>
      </c>
      <c r="H21" s="18">
        <v>0.1</v>
      </c>
      <c r="I21" s="18">
        <v>0</v>
      </c>
      <c r="J21" s="18">
        <v>0</v>
      </c>
      <c r="K21" s="18">
        <v>1</v>
      </c>
      <c r="L21" s="18">
        <v>8.1</v>
      </c>
      <c r="M21" s="18">
        <v>39.200000000000003</v>
      </c>
      <c r="N21" s="18">
        <v>8.6</v>
      </c>
      <c r="O21" s="18">
        <v>1.8</v>
      </c>
    </row>
    <row r="22" spans="1:15" ht="19.5" customHeight="1">
      <c r="A22" s="40"/>
      <c r="B22" s="41" t="s">
        <v>23</v>
      </c>
      <c r="C22" s="42"/>
      <c r="D22" s="43">
        <f t="shared" ref="D22:O22" si="1">SUM(D16:D21)</f>
        <v>31.518000000000001</v>
      </c>
      <c r="E22" s="43">
        <f t="shared" si="1"/>
        <v>26.037999999999997</v>
      </c>
      <c r="F22" s="43">
        <f t="shared" si="1"/>
        <v>94.700000000000017</v>
      </c>
      <c r="G22" s="43">
        <f t="shared" si="1"/>
        <v>752.93599999999992</v>
      </c>
      <c r="H22" s="43">
        <f t="shared" si="1"/>
        <v>0.50600000000000001</v>
      </c>
      <c r="I22" s="43">
        <f t="shared" si="1"/>
        <v>40.152000000000001</v>
      </c>
      <c r="J22" s="43">
        <f t="shared" si="1"/>
        <v>30.8</v>
      </c>
      <c r="K22" s="43">
        <f t="shared" si="1"/>
        <v>1.6</v>
      </c>
      <c r="L22" s="43">
        <f t="shared" si="1"/>
        <v>158.65</v>
      </c>
      <c r="M22" s="43">
        <f t="shared" si="1"/>
        <v>299.58999999999997</v>
      </c>
      <c r="N22" s="43">
        <f t="shared" si="1"/>
        <v>89.34</v>
      </c>
      <c r="O22" s="43">
        <f t="shared" si="1"/>
        <v>7.1680000000000001</v>
      </c>
    </row>
    <row r="23" spans="1:15">
      <c r="A23" s="70" t="s">
        <v>47</v>
      </c>
      <c r="B23" s="70"/>
      <c r="C23" s="38"/>
      <c r="D23" s="38"/>
      <c r="E23" s="38"/>
      <c r="F23" s="38"/>
      <c r="G23" s="38"/>
      <c r="H23" s="38"/>
      <c r="I23" s="38"/>
      <c r="J23" s="38"/>
      <c r="L23" s="38"/>
      <c r="M23" s="38"/>
      <c r="N23" s="38"/>
      <c r="O23" s="38"/>
    </row>
    <row r="24" spans="1:15">
      <c r="A24" s="37"/>
      <c r="B24" s="1" t="s">
        <v>0</v>
      </c>
      <c r="C24" s="4"/>
      <c r="D24" s="21"/>
      <c r="E24" s="37"/>
      <c r="F24" s="37"/>
      <c r="G24" s="37"/>
      <c r="H24" s="22"/>
      <c r="I24" s="22"/>
      <c r="J24" s="22"/>
      <c r="K24" s="22"/>
      <c r="L24" s="22"/>
      <c r="M24" s="22"/>
      <c r="N24" s="22"/>
      <c r="O24" s="22"/>
    </row>
    <row r="25" spans="1:15">
      <c r="A25" s="15">
        <v>21</v>
      </c>
      <c r="B25" s="14" t="s">
        <v>99</v>
      </c>
      <c r="C25" s="4">
        <v>210</v>
      </c>
      <c r="D25" s="17">
        <v>4.5199999999999996</v>
      </c>
      <c r="E25" s="18">
        <v>4.07</v>
      </c>
      <c r="F25" s="18">
        <v>35.46</v>
      </c>
      <c r="G25" s="18">
        <v>197</v>
      </c>
      <c r="H25" s="18">
        <v>0.04</v>
      </c>
      <c r="I25" s="18">
        <v>0</v>
      </c>
      <c r="J25" s="18">
        <v>20</v>
      </c>
      <c r="K25" s="18">
        <v>0</v>
      </c>
      <c r="L25" s="18">
        <v>10.7</v>
      </c>
      <c r="M25" s="18">
        <v>38.6</v>
      </c>
      <c r="N25" s="18">
        <v>7.9</v>
      </c>
      <c r="O25" s="18">
        <v>38.6</v>
      </c>
    </row>
    <row r="26" spans="1:15">
      <c r="A26" s="15">
        <v>2</v>
      </c>
      <c r="B26" s="14" t="s">
        <v>88</v>
      </c>
      <c r="C26" s="3" t="s">
        <v>4</v>
      </c>
      <c r="D26" s="17">
        <v>4.6399999999999997</v>
      </c>
      <c r="E26" s="18">
        <v>5.9</v>
      </c>
      <c r="F26" s="18">
        <v>0</v>
      </c>
      <c r="G26" s="18">
        <v>72.8</v>
      </c>
      <c r="H26" s="18">
        <v>0.01</v>
      </c>
      <c r="I26" s="18">
        <v>0.14000000000000001</v>
      </c>
      <c r="J26" s="18">
        <v>52</v>
      </c>
      <c r="K26" s="18">
        <v>0</v>
      </c>
      <c r="L26" s="18">
        <v>176</v>
      </c>
      <c r="M26" s="18">
        <v>100</v>
      </c>
      <c r="N26" s="18">
        <v>7</v>
      </c>
      <c r="O26" s="18">
        <v>0.2</v>
      </c>
    </row>
    <row r="27" spans="1:15" ht="13.5" customHeight="1">
      <c r="A27" s="15">
        <v>57</v>
      </c>
      <c r="B27" s="8" t="s">
        <v>82</v>
      </c>
      <c r="C27" s="3" t="s">
        <v>130</v>
      </c>
      <c r="D27" s="19">
        <v>0.1</v>
      </c>
      <c r="E27" s="20">
        <v>0</v>
      </c>
      <c r="F27" s="20">
        <v>11.7</v>
      </c>
      <c r="G27" s="20">
        <v>48.1</v>
      </c>
      <c r="H27" s="20">
        <v>0</v>
      </c>
      <c r="I27" s="20">
        <v>0.8</v>
      </c>
      <c r="J27" s="20">
        <v>0</v>
      </c>
      <c r="K27" s="20">
        <v>0</v>
      </c>
      <c r="L27" s="20">
        <v>10.7</v>
      </c>
      <c r="M27" s="20">
        <v>4.7</v>
      </c>
      <c r="N27" s="20">
        <v>3.9</v>
      </c>
      <c r="O27" s="20">
        <v>0.5</v>
      </c>
    </row>
    <row r="28" spans="1:15">
      <c r="A28" s="15">
        <v>1</v>
      </c>
      <c r="B28" s="11" t="s">
        <v>98</v>
      </c>
      <c r="C28" s="3" t="s">
        <v>3</v>
      </c>
      <c r="D28" s="17">
        <v>0</v>
      </c>
      <c r="E28" s="18">
        <v>8.1999999999999993</v>
      </c>
      <c r="F28" s="18">
        <v>0.1</v>
      </c>
      <c r="G28" s="18">
        <v>74.2</v>
      </c>
      <c r="H28" s="18">
        <v>0</v>
      </c>
      <c r="I28" s="18">
        <v>0</v>
      </c>
      <c r="J28" s="18">
        <v>0.06</v>
      </c>
      <c r="K28" s="18">
        <v>0.1</v>
      </c>
      <c r="L28" s="18">
        <v>1</v>
      </c>
      <c r="M28" s="18">
        <v>2</v>
      </c>
      <c r="N28" s="18">
        <v>0</v>
      </c>
      <c r="O28" s="18">
        <v>0</v>
      </c>
    </row>
    <row r="29" spans="1:15">
      <c r="A29" s="15">
        <v>45</v>
      </c>
      <c r="B29" s="30" t="s">
        <v>14</v>
      </c>
      <c r="C29" s="4">
        <v>45</v>
      </c>
      <c r="D29" s="17">
        <v>3</v>
      </c>
      <c r="E29" s="18">
        <v>0.4</v>
      </c>
      <c r="F29" s="18">
        <v>19.100000000000001</v>
      </c>
      <c r="G29" s="18">
        <v>91.8</v>
      </c>
      <c r="H29" s="18">
        <v>0.1</v>
      </c>
      <c r="I29" s="18">
        <v>0</v>
      </c>
      <c r="J29" s="18">
        <v>0</v>
      </c>
      <c r="K29" s="18">
        <v>1</v>
      </c>
      <c r="L29" s="18">
        <v>8.1</v>
      </c>
      <c r="M29" s="18">
        <v>39.200000000000003</v>
      </c>
      <c r="N29" s="18">
        <v>8.6</v>
      </c>
      <c r="O29" s="18">
        <v>1.8</v>
      </c>
    </row>
    <row r="30" spans="1:15">
      <c r="A30" s="15"/>
      <c r="B30" s="12" t="s">
        <v>23</v>
      </c>
      <c r="C30" s="5"/>
      <c r="D30" s="23">
        <f>SUM(D25:D29)</f>
        <v>12.26</v>
      </c>
      <c r="E30" s="23">
        <f t="shared" ref="E30:O30" si="2">SUM(E25:E29)</f>
        <v>18.57</v>
      </c>
      <c r="F30" s="23">
        <f t="shared" si="2"/>
        <v>66.36</v>
      </c>
      <c r="G30" s="23">
        <f t="shared" si="2"/>
        <v>483.90000000000003</v>
      </c>
      <c r="H30" s="23">
        <f t="shared" si="2"/>
        <v>0.15000000000000002</v>
      </c>
      <c r="I30" s="23">
        <f t="shared" si="2"/>
        <v>0.94000000000000006</v>
      </c>
      <c r="J30" s="23">
        <f t="shared" si="2"/>
        <v>72.06</v>
      </c>
      <c r="K30" s="23">
        <f t="shared" si="2"/>
        <v>1.1000000000000001</v>
      </c>
      <c r="L30" s="23">
        <f t="shared" si="2"/>
        <v>206.49999999999997</v>
      </c>
      <c r="M30" s="23">
        <f t="shared" si="2"/>
        <v>184.5</v>
      </c>
      <c r="N30" s="23">
        <f t="shared" si="2"/>
        <v>27.4</v>
      </c>
      <c r="O30" s="23">
        <f t="shared" si="2"/>
        <v>41.1</v>
      </c>
    </row>
    <row r="31" spans="1:15">
      <c r="A31" s="70" t="s">
        <v>59</v>
      </c>
      <c r="B31" s="70"/>
      <c r="C31" s="38"/>
      <c r="D31" s="38"/>
      <c r="E31" s="38"/>
      <c r="F31" s="38"/>
      <c r="G31" s="38"/>
      <c r="H31" s="38"/>
      <c r="I31" s="38"/>
      <c r="J31" s="38"/>
      <c r="L31" s="38"/>
      <c r="M31" s="38"/>
      <c r="N31" s="38"/>
      <c r="O31" s="38"/>
    </row>
    <row r="32" spans="1:15" ht="3" customHeight="1">
      <c r="A32" s="70"/>
      <c r="B32" s="70"/>
      <c r="C32" s="36"/>
      <c r="D32" s="38"/>
      <c r="E32" s="38"/>
      <c r="F32" s="38"/>
      <c r="G32" s="38"/>
      <c r="H32" s="38"/>
      <c r="I32" s="38"/>
      <c r="J32" s="38"/>
      <c r="L32" s="38"/>
      <c r="M32" s="38"/>
      <c r="N32" s="38"/>
      <c r="O32" s="38"/>
    </row>
    <row r="33" spans="1:15" ht="13.8" hidden="1" thickBot="1">
      <c r="A33" s="70"/>
      <c r="B33" s="70"/>
      <c r="C33" s="36"/>
      <c r="D33" s="38"/>
      <c r="E33" s="38"/>
      <c r="F33" s="38"/>
      <c r="G33" s="38"/>
      <c r="H33" s="38"/>
      <c r="I33" s="38"/>
      <c r="J33" s="38"/>
      <c r="L33" s="38"/>
      <c r="M33" s="38"/>
      <c r="N33" s="38"/>
      <c r="O33" s="38"/>
    </row>
    <row r="34" spans="1:15" ht="13.8" hidden="1" thickBot="1">
      <c r="A34" s="71"/>
      <c r="B34" s="71"/>
      <c r="C34" s="36"/>
      <c r="D34" s="39"/>
      <c r="E34" s="39"/>
      <c r="F34" s="39"/>
      <c r="G34" s="39"/>
      <c r="H34" s="39"/>
      <c r="I34" s="39"/>
      <c r="J34" s="39"/>
      <c r="L34" s="39"/>
      <c r="M34" s="39"/>
      <c r="N34" s="39"/>
      <c r="O34" s="39"/>
    </row>
    <row r="35" spans="1:15" ht="1.5" customHeight="1">
      <c r="A35" s="31"/>
      <c r="B35" s="31"/>
      <c r="C35" s="32"/>
      <c r="D35" s="33"/>
      <c r="E35" s="37"/>
      <c r="F35" s="34"/>
      <c r="G35" s="31"/>
      <c r="H35" s="35"/>
      <c r="I35" s="35"/>
      <c r="J35" s="35"/>
      <c r="K35" s="35"/>
      <c r="L35" s="35"/>
      <c r="M35" s="35"/>
      <c r="N35" s="35"/>
      <c r="O35" s="35"/>
    </row>
    <row r="36" spans="1:15" hidden="1">
      <c r="A36" s="15"/>
      <c r="B36" s="8"/>
      <c r="C36" s="3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>
      <c r="A37" s="15"/>
      <c r="B37" s="7" t="s">
        <v>1</v>
      </c>
      <c r="C37" s="4"/>
      <c r="D37" s="33"/>
      <c r="E37" s="37"/>
      <c r="F37" s="37"/>
      <c r="G37" s="37"/>
      <c r="H37" s="24"/>
      <c r="I37" s="24"/>
      <c r="J37" s="24"/>
      <c r="K37" s="24"/>
      <c r="L37" s="24"/>
      <c r="M37" s="24"/>
      <c r="N37" s="24"/>
      <c r="O37" s="24"/>
    </row>
    <row r="38" spans="1:15" ht="26.4">
      <c r="A38" s="15">
        <v>77</v>
      </c>
      <c r="B38" s="28" t="s">
        <v>124</v>
      </c>
      <c r="C38" s="4">
        <v>100</v>
      </c>
      <c r="D38" s="17">
        <v>3.37</v>
      </c>
      <c r="E38" s="18">
        <v>13.02</v>
      </c>
      <c r="F38" s="18">
        <v>5.59</v>
      </c>
      <c r="G38" s="18">
        <v>154.65</v>
      </c>
      <c r="H38" s="18">
        <v>0.05</v>
      </c>
      <c r="I38" s="18">
        <v>4.12</v>
      </c>
      <c r="J38" s="18">
        <v>0</v>
      </c>
      <c r="K38" s="18">
        <v>0</v>
      </c>
      <c r="L38" s="18">
        <v>44.97</v>
      </c>
      <c r="M38" s="18">
        <v>0</v>
      </c>
      <c r="N38" s="18">
        <v>34.35</v>
      </c>
      <c r="O38" s="18">
        <v>0.68</v>
      </c>
    </row>
    <row r="39" spans="1:15">
      <c r="A39" s="15">
        <v>1</v>
      </c>
      <c r="B39" s="8" t="s">
        <v>125</v>
      </c>
      <c r="C39" s="27" t="s">
        <v>81</v>
      </c>
      <c r="D39" s="9">
        <v>2.25</v>
      </c>
      <c r="E39" s="10">
        <v>4</v>
      </c>
      <c r="F39" s="10">
        <v>17.309999999999999</v>
      </c>
      <c r="G39" s="10">
        <v>114.24</v>
      </c>
      <c r="H39" s="10">
        <v>7.0000000000000007E-2</v>
      </c>
      <c r="I39" s="10">
        <v>1.2</v>
      </c>
      <c r="J39" s="10">
        <v>0.01</v>
      </c>
      <c r="K39" s="10">
        <v>0.85</v>
      </c>
      <c r="L39" s="10">
        <v>69</v>
      </c>
      <c r="M39" s="10">
        <v>196</v>
      </c>
      <c r="N39" s="10">
        <v>25</v>
      </c>
      <c r="O39" s="10">
        <v>1</v>
      </c>
    </row>
    <row r="40" spans="1:15">
      <c r="A40" s="15">
        <v>31</v>
      </c>
      <c r="B40" s="29" t="s">
        <v>2</v>
      </c>
      <c r="C40" s="3" t="s">
        <v>36</v>
      </c>
      <c r="D40" s="9">
        <v>7.46</v>
      </c>
      <c r="E40" s="10">
        <v>5.61</v>
      </c>
      <c r="F40" s="10">
        <v>35.840000000000003</v>
      </c>
      <c r="G40" s="10">
        <v>223.69</v>
      </c>
      <c r="H40" s="10">
        <v>0.18</v>
      </c>
      <c r="I40" s="10">
        <v>0</v>
      </c>
      <c r="J40" s="10">
        <v>0.2</v>
      </c>
      <c r="K40" s="10">
        <v>0.55000000000000004</v>
      </c>
      <c r="L40" s="10">
        <v>12.98</v>
      </c>
      <c r="M40" s="10">
        <v>208.5</v>
      </c>
      <c r="N40" s="10">
        <v>67.5</v>
      </c>
      <c r="O40" s="10">
        <v>0.95</v>
      </c>
    </row>
    <row r="41" spans="1:15">
      <c r="A41" s="15">
        <v>54</v>
      </c>
      <c r="B41" s="52" t="s">
        <v>126</v>
      </c>
      <c r="C41" s="3" t="s">
        <v>127</v>
      </c>
      <c r="D41" s="9">
        <v>12.55</v>
      </c>
      <c r="E41" s="10">
        <v>12.99</v>
      </c>
      <c r="F41" s="10">
        <v>4.01</v>
      </c>
      <c r="G41" s="10">
        <v>182.25</v>
      </c>
      <c r="H41" s="10">
        <v>7.0000000000000007E-2</v>
      </c>
      <c r="I41" s="10">
        <v>5.07</v>
      </c>
      <c r="J41" s="10">
        <v>1.49</v>
      </c>
      <c r="K41" s="10">
        <v>2.25</v>
      </c>
      <c r="L41" s="10">
        <v>30.52</v>
      </c>
      <c r="M41" s="10">
        <v>119.1</v>
      </c>
      <c r="N41" s="10">
        <v>24.03</v>
      </c>
      <c r="O41" s="10">
        <v>2.1</v>
      </c>
    </row>
    <row r="42" spans="1:15">
      <c r="A42" s="15">
        <v>58</v>
      </c>
      <c r="B42" s="52" t="s">
        <v>128</v>
      </c>
      <c r="C42" s="3" t="s">
        <v>28</v>
      </c>
      <c r="D42" s="9">
        <v>0.4</v>
      </c>
      <c r="E42" s="10">
        <v>0.1</v>
      </c>
      <c r="F42" s="10">
        <v>24.8</v>
      </c>
      <c r="G42" s="10">
        <v>101.9</v>
      </c>
      <c r="H42" s="10">
        <v>0</v>
      </c>
      <c r="I42" s="10">
        <v>0</v>
      </c>
      <c r="J42" s="10">
        <v>0</v>
      </c>
      <c r="K42" s="10">
        <v>0</v>
      </c>
      <c r="L42" s="10">
        <v>20</v>
      </c>
      <c r="M42" s="10">
        <v>20.3</v>
      </c>
      <c r="N42" s="10">
        <v>8.3000000000000007</v>
      </c>
      <c r="O42" s="10">
        <v>0.5</v>
      </c>
    </row>
    <row r="43" spans="1:15">
      <c r="A43" s="15">
        <v>45</v>
      </c>
      <c r="B43" s="11" t="s">
        <v>14</v>
      </c>
      <c r="C43" s="4">
        <v>20</v>
      </c>
      <c r="D43" s="17">
        <v>1.52</v>
      </c>
      <c r="E43" s="18">
        <v>0.16</v>
      </c>
      <c r="F43" s="18">
        <v>8.34</v>
      </c>
      <c r="G43" s="18">
        <v>40.880000000000003</v>
      </c>
      <c r="H43" s="18">
        <v>0.02</v>
      </c>
      <c r="I43" s="18">
        <v>0</v>
      </c>
      <c r="J43" s="18">
        <v>0</v>
      </c>
      <c r="K43" s="18">
        <v>0.22</v>
      </c>
      <c r="L43" s="18">
        <v>2</v>
      </c>
      <c r="M43" s="18">
        <v>6.4</v>
      </c>
      <c r="N43" s="18">
        <v>1.4</v>
      </c>
      <c r="O43" s="18">
        <v>0.12</v>
      </c>
    </row>
    <row r="44" spans="1:15">
      <c r="A44" s="40"/>
      <c r="B44" s="41" t="s">
        <v>23</v>
      </c>
      <c r="C44" s="42"/>
      <c r="D44" s="43">
        <f t="shared" ref="D44:O44" si="3">SUM(D38:D43)</f>
        <v>27.55</v>
      </c>
      <c r="E44" s="43">
        <f t="shared" si="3"/>
        <v>35.879999999999995</v>
      </c>
      <c r="F44" s="43">
        <f t="shared" si="3"/>
        <v>95.89</v>
      </c>
      <c r="G44" s="43">
        <f t="shared" si="3"/>
        <v>817.6099999999999</v>
      </c>
      <c r="H44" s="43">
        <f t="shared" si="3"/>
        <v>0.39</v>
      </c>
      <c r="I44" s="43">
        <f t="shared" si="3"/>
        <v>10.39</v>
      </c>
      <c r="J44" s="43">
        <f t="shared" si="3"/>
        <v>1.7</v>
      </c>
      <c r="K44" s="43">
        <f t="shared" si="3"/>
        <v>3.87</v>
      </c>
      <c r="L44" s="43">
        <f t="shared" si="3"/>
        <v>179.47</v>
      </c>
      <c r="M44" s="43">
        <f t="shared" si="3"/>
        <v>550.29999999999995</v>
      </c>
      <c r="N44" s="43">
        <f t="shared" si="3"/>
        <v>160.58000000000001</v>
      </c>
      <c r="O44" s="43">
        <f t="shared" si="3"/>
        <v>5.3500000000000005</v>
      </c>
    </row>
    <row r="46" spans="1:15" s="44" customFormat="1" ht="21.75" customHeight="1">
      <c r="A46" s="45"/>
      <c r="B46" s="13" t="s">
        <v>52</v>
      </c>
      <c r="C46" s="13"/>
      <c r="D46" s="54">
        <f>D44+D30+D22+D9+'2 НЕДЕЛЯ овз5-9'!D49+'2 НЕДЕЛЯ овз5-9'!D42+'2 НЕДЕЛЯ овз5-9'!D35+'2 НЕДЕЛЯ овз5-9'!D27+'2 НЕДЕЛЯ овз5-9'!D19+'2 НЕДЕЛЯ овз5-9'!D11</f>
        <v>193.70399999999998</v>
      </c>
      <c r="E46" s="54">
        <f>E44+E30+E22+E9+'2 НЕДЕЛЯ овз5-9'!E49+'2 НЕДЕЛЯ овз5-9'!E42+'2 НЕДЕЛЯ овз5-9'!E35+'2 НЕДЕЛЯ овз5-9'!E27+'2 НЕДЕЛЯ овз5-9'!E19+'2 НЕДЕЛЯ овз5-9'!E11</f>
        <v>229.416</v>
      </c>
      <c r="F46" s="54">
        <f>F44+F30+F22+F9+'2 НЕДЕЛЯ овз5-9'!F49+'2 НЕДЕЛЯ овз5-9'!F42+'2 НЕДЕЛЯ овз5-9'!F35+'2 НЕДЕЛЯ овз5-9'!F27+'2 НЕДЕЛЯ овз5-9'!F19+'2 НЕДЕЛЯ овз5-9'!F11</f>
        <v>875.39200000000005</v>
      </c>
      <c r="G46" s="54">
        <f>G44+G30+G22+G9+'2 НЕДЕЛЯ овз5-9'!G49+'2 НЕДЕЛЯ овз5-9'!G42+'2 НЕДЕЛЯ овз5-9'!G35+'2 НЕДЕЛЯ овз5-9'!G27+'2 НЕДЕЛЯ овз5-9'!G19+'2 НЕДЕЛЯ овз5-9'!G11</f>
        <v>6267.0459999999994</v>
      </c>
      <c r="H46" s="54">
        <f>H44+H30+H22+H9+'2 НЕДЕЛЯ овз5-9'!H49+'2 НЕДЕЛЯ овз5-9'!H42+'2 НЕДЕЛЯ овз5-9'!H35+'2 НЕДЕЛЯ овз5-9'!H27+'2 НЕДЕЛЯ овз5-9'!H19+'2 НЕДЕЛЯ овз5-9'!H11</f>
        <v>5.0780000000000003</v>
      </c>
      <c r="I46" s="54">
        <f>I44+I30+I22+I9+'2 НЕДЕЛЯ овз5-9'!I49+'2 НЕДЕЛЯ овз5-9'!I42+'2 НЕДЕЛЯ овз5-9'!I35+'2 НЕДЕЛЯ овз5-9'!I27+'2 НЕДЕЛЯ овз5-9'!I19+'2 НЕДЕЛЯ овз5-9'!I11</f>
        <v>188.00019999999998</v>
      </c>
      <c r="J46" s="54">
        <f>J44+J30+J22+J9+'2 НЕДЕЛЯ овз5-9'!J49+'2 НЕДЕЛЯ овз5-9'!J42+'2 НЕДЕЛЯ овз5-9'!J35+'2 НЕДЕЛЯ овз5-9'!J27+'2 НЕДЕЛЯ овз5-9'!J19+'2 НЕДЕЛЯ овз5-9'!J11</f>
        <v>195.25</v>
      </c>
      <c r="K46" s="54">
        <f>K44+K30+K22+K9+'2 НЕДЕЛЯ овз5-9'!K49+'2 НЕДЕЛЯ овз5-9'!K42+'2 НЕДЕЛЯ овз5-9'!K35+'2 НЕДЕЛЯ овз5-9'!K27+'2 НЕДЕЛЯ овз5-9'!K19+'2 НЕДЕЛЯ овз5-9'!K11</f>
        <v>20.5</v>
      </c>
      <c r="L46" s="54">
        <f>L44+L30+L22+L9+'2 НЕДЕЛЯ овз5-9'!L49+'2 НЕДЕЛЯ овз5-9'!L42+'2 НЕДЕЛЯ овз5-9'!L35+'2 НЕДЕЛЯ овз5-9'!L27+'2 НЕДЕЛЯ овз5-9'!L19+'2 НЕДЕЛЯ овз5-9'!L11</f>
        <v>1591.1267</v>
      </c>
      <c r="M46" s="54">
        <f>M44+M30+M22+M9+'2 НЕДЕЛЯ овз5-9'!M49+'2 НЕДЕЛЯ овз5-9'!M42+'2 НЕДЕЛЯ овз5-9'!M35+'2 НЕДЕЛЯ овз5-9'!M27+'2 НЕДЕЛЯ овз5-9'!M19+'2 НЕДЕЛЯ овз5-9'!M11</f>
        <v>2377.3999999999996</v>
      </c>
      <c r="N46" s="54">
        <f>N44+N30+N22+N9+'2 НЕДЕЛЯ овз5-9'!N49+'2 НЕДЕЛЯ овз5-9'!N42+'2 НЕДЕЛЯ овз5-9'!N35+'2 НЕДЕЛЯ овз5-9'!N27+'2 НЕДЕЛЯ овз5-9'!N19+'2 НЕДЕЛЯ овз5-9'!N11</f>
        <v>584.98000000000013</v>
      </c>
      <c r="O46" s="54">
        <f>O44+O30+O22+O9+'2 НЕДЕЛЯ овз5-9'!O49+'2 НЕДЕЛЯ овз5-9'!O42+'2 НЕДЕЛЯ овз5-9'!O35+'2 НЕДЕЛЯ овз5-9'!O27+'2 НЕДЕЛЯ овз5-9'!O19+'2 НЕДЕЛЯ овз5-9'!O11</f>
        <v>279.69839999999999</v>
      </c>
    </row>
    <row r="47" spans="1:15">
      <c r="A47" s="53"/>
      <c r="D47" s="53">
        <f>D46/10</f>
        <v>19.370399999999997</v>
      </c>
      <c r="E47" s="53">
        <f t="shared" ref="E47:O47" si="4">E46/10</f>
        <v>22.941600000000001</v>
      </c>
      <c r="F47" s="53">
        <f t="shared" si="4"/>
        <v>87.539200000000008</v>
      </c>
      <c r="G47" s="53">
        <f t="shared" si="4"/>
        <v>626.70459999999991</v>
      </c>
      <c r="H47" s="53">
        <f t="shared" si="4"/>
        <v>0.50780000000000003</v>
      </c>
      <c r="I47" s="53">
        <f t="shared" si="4"/>
        <v>18.800019999999996</v>
      </c>
      <c r="J47" s="53">
        <f t="shared" si="4"/>
        <v>19.524999999999999</v>
      </c>
      <c r="K47" s="53">
        <f t="shared" si="4"/>
        <v>2.0499999999999998</v>
      </c>
      <c r="L47" s="53">
        <f t="shared" si="4"/>
        <v>159.11267000000001</v>
      </c>
      <c r="M47" s="53">
        <f t="shared" si="4"/>
        <v>237.73999999999995</v>
      </c>
      <c r="N47" s="53">
        <f t="shared" si="4"/>
        <v>58.498000000000012</v>
      </c>
      <c r="O47" s="53">
        <f t="shared" si="4"/>
        <v>27.969839999999998</v>
      </c>
    </row>
  </sheetData>
  <mergeCells count="11">
    <mergeCell ref="A1:B1"/>
    <mergeCell ref="A33:B33"/>
    <mergeCell ref="A34:B34"/>
    <mergeCell ref="A31:B31"/>
    <mergeCell ref="A32:B32"/>
    <mergeCell ref="A2:B2"/>
    <mergeCell ref="A10:B10"/>
    <mergeCell ref="A11:B11"/>
    <mergeCell ref="A12:B12"/>
    <mergeCell ref="A13:B13"/>
    <mergeCell ref="A23:B23"/>
  </mergeCells>
  <pageMargins left="0.78740157480314965" right="0.19685039370078741" top="0.39370078740157483" bottom="0.19685039370078741" header="0" footer="0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 НЕДЕЛЯовз 5-9</vt:lpstr>
      <vt:lpstr>1 НЕДЕЛЯовз 5-9 (2)</vt:lpstr>
      <vt:lpstr>2 НЕДЕЛЯ овз5-9</vt:lpstr>
      <vt:lpstr>2 НЕДЕЛЯ овз5-9 (2)</vt:lpstr>
      <vt:lpstr>'1 НЕДЕЛЯовз 5-9 (2)'!Область_печати</vt:lpstr>
      <vt:lpstr>'2 НЕДЕЛЯ овз5-9'!Область_печати</vt:lpstr>
      <vt:lpstr>'2 НЕДЕЛЯ овз5-9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2018-09-13T13:31:59Z</cp:lastPrinted>
  <dcterms:created xsi:type="dcterms:W3CDTF">2006-09-28T05:33:49Z</dcterms:created>
  <dcterms:modified xsi:type="dcterms:W3CDTF">2021-09-10T23:24:14Z</dcterms:modified>
</cp:coreProperties>
</file>